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25" windowHeight="6285" activeTab="1"/>
  </bookViews>
  <sheets>
    <sheet name="BCKQHDKD DAY DU" sheetId="1" r:id="rId1"/>
    <sheet name="KQHDKD" sheetId="2" r:id="rId2"/>
    <sheet name="BCTC" sheetId="3" r:id="rId3"/>
    <sheet name="BCDKT DAY DU" sheetId="4" r:id="rId4"/>
    <sheet name="LCTT" sheetId="5" r:id="rId5"/>
    <sheet name="TMBCTC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<sst xmlns="http://schemas.openxmlformats.org/spreadsheetml/2006/main" count="513" uniqueCount="442">
  <si>
    <t>STT</t>
  </si>
  <si>
    <t>Chỉ tiêu</t>
  </si>
  <si>
    <t>Kỳ báo cáo</t>
  </si>
  <si>
    <t>Lũy kế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</si>
  <si>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</si>
  <si>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</si>
  <si>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</si>
  <si>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</si>
  <si>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Doanh thu hoạt động tài chính</t>
  </si>
  <si>
    <t>Chi phí tài chính</t>
  </si>
  <si>
    <t>Chi phí bán hàng</t>
  </si>
  <si>
    <t>Chi phí quảng lý doanh nghiệp</t>
  </si>
  <si>
    <t>Thu nhập khác</t>
  </si>
  <si>
    <t>Chi phí khác</t>
  </si>
  <si>
    <t>Thuế thu nhập doanh nghiệp</t>
  </si>
  <si>
    <t>Lãi cơ bản trên cổ phiếu</t>
  </si>
  <si>
    <t>Lợi nhuận khác</t>
  </si>
  <si>
    <t xml:space="preserve">Tổng lợi nhuận kế toán trước thuế </t>
  </si>
  <si>
    <t>Lợi nhuận thuần từ hoạt động kinh doanh</t>
  </si>
  <si>
    <t>Lợi nhuận sau thuế thu nhập doanh nghiệp</t>
  </si>
  <si>
    <t>Lợi nhuận gộp về bán hàng và cung cấp dịch vụ</t>
  </si>
  <si>
    <t>Công ty Cổ phần Đại lý Vận tải SAFI</t>
  </si>
  <si>
    <t>39 Đoàn Như Hài, Quận 4, TPHCM</t>
  </si>
  <si>
    <t>Mẫu số CBTT - 03 -IIA</t>
  </si>
  <si>
    <t>Số dư đầu kỳ</t>
  </si>
  <si>
    <t>Số dư cuối kỳ</t>
  </si>
  <si>
    <t xml:space="preserve">Nội dung </t>
  </si>
  <si>
    <t>I</t>
  </si>
  <si>
    <t>TÀI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</si>
  <si>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</si>
  <si>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</si>
  <si>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</si>
  <si>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</si>
  <si>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</si>
  <si>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II</t>
  </si>
  <si>
    <t>TÀI SẢN DÀI HẠN (200=210+220+240+250+260)</t>
  </si>
  <si>
    <t>Các khoản phảI thu dài hạn</t>
  </si>
  <si>
    <t>Tài sản cố định</t>
  </si>
  <si>
    <t xml:space="preserve"> Tài sản cố định hữu hình</t>
  </si>
  <si>
    <t>Tài sản cố định thuê tài chính</t>
  </si>
  <si>
    <t>Tài sản cố định vô hình</t>
  </si>
  <si>
    <t>Chi phí xây dựng cơ bản dở dang</t>
  </si>
  <si>
    <t>Bất động sản đầu tư</t>
  </si>
  <si>
    <t>Các khoản đầu tư tài chính dài hạn</t>
  </si>
  <si>
    <t>Tài sản dài hạn khác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</si>
  <si>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</si>
  <si>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</si>
  <si>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</si>
  <si>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</si>
  <si>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</si>
  <si>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</si>
  <si>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</si>
  <si>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</si>
  <si>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>Vốn chủ sở hữu</t>
  </si>
  <si>
    <t>Vốn đầu tư của chủ sở hữu</t>
  </si>
  <si>
    <t>Thặng dư vốn cổ phần</t>
  </si>
  <si>
    <t>Cổ phiếu quỹ</t>
  </si>
  <si>
    <t>Chênh lệch đánh giá lại tài sản</t>
  </si>
  <si>
    <t>Chênh lệch tỉ giá hối đoái</t>
  </si>
  <si>
    <t>Các quỹ</t>
  </si>
  <si>
    <t>Lợi nhuận sau thuế chưa phân phốI</t>
  </si>
  <si>
    <t>Nguồn vốn đầu tư XDCB</t>
  </si>
  <si>
    <t>Nguồn kinh phí và quỹ khác</t>
  </si>
  <si>
    <t>Quỹ khen thưởng, phúc lợI</t>
  </si>
  <si>
    <t>Nguồn kinh phí</t>
  </si>
  <si>
    <t>Nguồn kinh phí đã hình thành TSCĐ</t>
  </si>
  <si>
    <t>VI</t>
  </si>
  <si>
    <t>TỔNG CỘNG NGUỒN VỐN</t>
  </si>
  <si>
    <t xml:space="preserve">Mã số </t>
  </si>
  <si>
    <t>TM</t>
  </si>
  <si>
    <t>Năm nay</t>
  </si>
  <si>
    <t>Năm trước</t>
  </si>
  <si>
    <t>Lũy kế từ đầu năm</t>
  </si>
  <si>
    <t>Trong đó: Doanh thu hàng XK</t>
  </si>
  <si>
    <t xml:space="preserve">1. Doanh thu bán hàng và cung cấp dịch vụ </t>
  </si>
  <si>
    <t xml:space="preserve">2.Các khoản giảm trừ doanh thu </t>
  </si>
  <si>
    <t xml:space="preserve">3. Doanh thu thuần về bán hàng và cung cấp </t>
  </si>
  <si>
    <t>dịch vụ (10=01-02)</t>
  </si>
  <si>
    <t>4. Giá vốn hàng bán</t>
  </si>
  <si>
    <t>dịch vụ (20=10-11)</t>
  </si>
  <si>
    <t>6. Doanh thu hoạt động tài chính</t>
  </si>
  <si>
    <t>7. Chi phí tài chính</t>
  </si>
  <si>
    <t>Trong đó: Chi phí lãi vay</t>
  </si>
  <si>
    <t>8. Chi phí hàng bán</t>
  </si>
  <si>
    <t>9. Chi phí quản lý doanh nghiệp</t>
  </si>
  <si>
    <t>doanh {30=20+(21-22)-(24+25)}</t>
  </si>
  <si>
    <t>11. Thu nhập khác</t>
  </si>
  <si>
    <t>12. Chi phí khác</t>
  </si>
  <si>
    <t>13. LợI nhuận khác (40=31-32)</t>
  </si>
  <si>
    <t>(50=30+40)</t>
  </si>
  <si>
    <t>15. Chi phí thuế TNDN hiện hành</t>
  </si>
  <si>
    <t>16. Chi phí thuế TNDN hoãn lạI</t>
  </si>
  <si>
    <t>18. Lãi cơ bản trên cổ phiếu</t>
  </si>
  <si>
    <t>17. Lợi nhuận sau thuế TNDN (60=50-51-52)</t>
  </si>
  <si>
    <t xml:space="preserve">14. Tổng lợi nhuận kế toán trước thuế </t>
  </si>
  <si>
    <t xml:space="preserve">10. Lợi nhuận thuần từ hoạt động kinh </t>
  </si>
  <si>
    <t xml:space="preserve">5. Lợi nhuận gộp về bán hàng và cung cấp </t>
  </si>
  <si>
    <t>01</t>
  </si>
  <si>
    <t>02</t>
  </si>
  <si>
    <t>03</t>
  </si>
  <si>
    <t>VI.25</t>
  </si>
  <si>
    <t>VI.27</t>
  </si>
  <si>
    <t>VI.26</t>
  </si>
  <si>
    <t>VI.28</t>
  </si>
  <si>
    <t>VI.30</t>
  </si>
  <si>
    <t>VI.31</t>
  </si>
  <si>
    <t>Cổ tức trên mỗi cổ phiếu</t>
  </si>
  <si>
    <t>Đơn vị tính : Đồng</t>
  </si>
  <si>
    <t xml:space="preserve">             KẾT QUẢ HOẠT ĐỘNG KINH DOANH</t>
  </si>
  <si>
    <t>Người lập biểu                                             Kế tóan trưởng</t>
  </si>
  <si>
    <t>Giám đốc</t>
  </si>
  <si>
    <t xml:space="preserve">                                        BÁO CÁO TÀI CHÍNH TÓM TẮT</t>
  </si>
  <si>
    <t>Mẫu số CBTT - 03</t>
  </si>
  <si>
    <t>Mẫu số B02a - DN</t>
  </si>
  <si>
    <t>Ban hành theo quyết định số 15/2006/QĐ-BTC</t>
  </si>
  <si>
    <t>ngày 20/03/2006 của Bộ trưởng Bộ Tài Chính</t>
  </si>
  <si>
    <t xml:space="preserve">                                (Dạng đầu đủ)</t>
  </si>
  <si>
    <t xml:space="preserve">               BÁO CÁO KẾT QUẢ HOẠT ĐỘNG KINH DOANH GIỮA NIÊN ĐỘ</t>
  </si>
  <si>
    <t>TÀI SẢN</t>
  </si>
  <si>
    <t>Thuyết minh</t>
  </si>
  <si>
    <t>Số cuối năm</t>
  </si>
  <si>
    <t>Số đầu năm</t>
  </si>
  <si>
    <t>A.TÀI SẢN NGẮN HẠN</t>
  </si>
  <si>
    <t>(100=110+120+130+140+150)</t>
  </si>
  <si>
    <t>I. Tiền và các khoản tương đương tiền</t>
  </si>
  <si>
    <t>1. Tiền</t>
  </si>
  <si>
    <t>V.01</t>
  </si>
  <si>
    <t>2. Các khoản tương đương tiền</t>
  </si>
  <si>
    <t>II. Các khoản đầu tư tài chính ngắn hạn</t>
  </si>
  <si>
    <t>V.02</t>
  </si>
  <si>
    <t>1. Đầu tư ngắn hạn</t>
  </si>
  <si>
    <t>3. Dự phòng giảm giá chứng khoán đầu tư ngắn hạn (*)</t>
  </si>
  <si>
    <t>III. Các khoản phải thu ngắn hạn</t>
  </si>
  <si>
    <t>1. Phải thu của khách hàng</t>
  </si>
  <si>
    <t>2. Trả trước cho người bán</t>
  </si>
  <si>
    <t>3. Phải thu nội bộ ngắn hạn</t>
  </si>
  <si>
    <t>4. Phải thu theo tiến độ kế hoạch hợp đồng xây dựng</t>
  </si>
  <si>
    <t>5. Các khoản phải thu khác</t>
  </si>
  <si>
    <t>V.03</t>
  </si>
  <si>
    <t>6. Dự phòng phải thu ngắn hạn khó đòi (*)</t>
  </si>
  <si>
    <t>IV. Hàng tồn kho</t>
  </si>
  <si>
    <t>1. Hàng tồn kho</t>
  </si>
  <si>
    <t>V.04</t>
  </si>
  <si>
    <t>8. Dự phòng giảm giá hàng tồn kho (*)</t>
  </si>
  <si>
    <t>V. Tài sản ngắn hạn khác</t>
  </si>
  <si>
    <t>1. Chi phí trả trước</t>
  </si>
  <si>
    <t>2. Thuế GTGT được khấu trừ</t>
  </si>
  <si>
    <t>3. Thuế và các khoản khác phải thu nhà nước</t>
  </si>
  <si>
    <t>V.05</t>
  </si>
  <si>
    <t>5. Tài sản ngắn hạn khác</t>
  </si>
  <si>
    <t>B. TÀI SẢN DÀI HẠN (200=210+220+240+250+260)</t>
  </si>
  <si>
    <t>I. Các khoản phải thu dài hạn</t>
  </si>
  <si>
    <t>1. Phải thu dài hạn của khách hàng</t>
  </si>
  <si>
    <t>2. Vốn kinh doanh ở các đơn vị nội bộ</t>
  </si>
  <si>
    <t>3. Phải thu nội bộ dài hạn</t>
  </si>
  <si>
    <t>V.06</t>
  </si>
  <si>
    <t>4. Phải thu dài hạn khác</t>
  </si>
  <si>
    <t>V.07</t>
  </si>
  <si>
    <t>5. Dự phòng phải thu dài hạn khó đòi (*)</t>
  </si>
  <si>
    <t>II. Tài sản cố định</t>
  </si>
  <si>
    <t>1. Tài sản cố định hữu hình</t>
  </si>
  <si>
    <t>V.08</t>
  </si>
  <si>
    <t>Nguyên giá</t>
  </si>
  <si>
    <t>Giá trị hao mòn lũy kế (*)</t>
  </si>
  <si>
    <t>2. Tài sản cố định thuê tài chính</t>
  </si>
  <si>
    <t>V.09</t>
  </si>
  <si>
    <t>Giá trị hao mòn luỹ kế (*)</t>
  </si>
  <si>
    <t>3. Tài sản cố định vô hình</t>
  </si>
  <si>
    <t>V.10</t>
  </si>
  <si>
    <t>4. Chi phí xây dựng cơ bản dở dang</t>
  </si>
  <si>
    <t>V.11</t>
  </si>
  <si>
    <t>III. Bất động sản đầu tư</t>
  </si>
  <si>
    <t>V.12</t>
  </si>
  <si>
    <t>IV. Các khoản đầu tư tài chính dài hạn</t>
  </si>
  <si>
    <t>1. Đầu tư vào công ty con</t>
  </si>
  <si>
    <t>2. Đầu tư vào công ty liên kết, liên doanh</t>
  </si>
  <si>
    <t xml:space="preserve">3. Đầu tư dài hạn khác </t>
  </si>
  <si>
    <t>V.13</t>
  </si>
  <si>
    <t>4. Dự phòng giảm giá đầu tư tài chính dài hạn (*)</t>
  </si>
  <si>
    <t>V. Tài sản dài hạn khác</t>
  </si>
  <si>
    <t xml:space="preserve">1. Chi phí trả trước dài hạn </t>
  </si>
  <si>
    <t>V.14</t>
  </si>
  <si>
    <t>2. Tài sản thuế thu nhập hoãn lạI</t>
  </si>
  <si>
    <t>V.21</t>
  </si>
  <si>
    <t>3. Tài sản dài hạn khác</t>
  </si>
  <si>
    <t>TỔNG CỘNG TÀI SẢN (270=100+200)</t>
  </si>
  <si>
    <t>NGUỒN VỐN</t>
  </si>
  <si>
    <t>A. NỢ PHẢI TRẢ (300=310+320+330)</t>
  </si>
  <si>
    <t>I. Nợ ngắn hạn</t>
  </si>
  <si>
    <t>1. Vay và nợ ngắn hạn</t>
  </si>
  <si>
    <t>V.15</t>
  </si>
  <si>
    <t xml:space="preserve">2. Phải trả cho người bán </t>
  </si>
  <si>
    <t>3. Người mua trả tiền trước</t>
  </si>
  <si>
    <t>4. Thuế và các khoản phải nộp Nhà nước</t>
  </si>
  <si>
    <t>V.16</t>
  </si>
  <si>
    <t>5. Phải trả người lao động</t>
  </si>
  <si>
    <t>6. Chi phí trả trước</t>
  </si>
  <si>
    <t>V.17</t>
  </si>
  <si>
    <t>7. Phải trả cho nội bộ</t>
  </si>
  <si>
    <t>8. Phải trả theo tiến độ kế hoạch hợp đồng xây dựng</t>
  </si>
  <si>
    <t>9. Các khoản phải trả, phải nộp ngắn hạn khác</t>
  </si>
  <si>
    <t>V.18</t>
  </si>
  <si>
    <t>10. Dự phòng phải trả ngắn hạn</t>
  </si>
  <si>
    <t>II. Nợ dài hạn</t>
  </si>
  <si>
    <t>1. Phải trả dài hạn người bán</t>
  </si>
  <si>
    <t>2. Phải trả dài hạn nội bộ</t>
  </si>
  <si>
    <t>V.19</t>
  </si>
  <si>
    <t>3. Phải trả dài hạn khác</t>
  </si>
  <si>
    <t>4. Vay và nợ dài hạn</t>
  </si>
  <si>
    <t>V.20</t>
  </si>
  <si>
    <t>5. Thuế thu nhập hoãn lạI phải trả</t>
  </si>
  <si>
    <t>6. Dự phòng trợ cấp mất việc làm</t>
  </si>
  <si>
    <t>7. Dự phòng phải trả dài hạn</t>
  </si>
  <si>
    <t>B. VỐN CHỦ SỞ HỮU (400=410+420)</t>
  </si>
  <si>
    <t>I. Vốn chủ sở hữu</t>
  </si>
  <si>
    <t>V.22</t>
  </si>
  <si>
    <t>1. Vốn đầu tư của chủ sở hữu</t>
  </si>
  <si>
    <t>2. Thặng dư vốn cổ phần</t>
  </si>
  <si>
    <t>3. Vốn khác của chủ sở hữu</t>
  </si>
  <si>
    <t>4. Cổ phiếu quỹ</t>
  </si>
  <si>
    <t>5. Chênh lệch đánh giá lại tài sản</t>
  </si>
  <si>
    <t xml:space="preserve">6. Chênh lệch tỉ giá hối đoái 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</si>
  <si>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</si>
  <si>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</si>
  <si>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</si>
  <si>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</si>
  <si>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</si>
  <si>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II. Nguồn kinh phí và quỹ khác</t>
  </si>
  <si>
    <t>1. Quỹ khen thưởng, phúc lợI</t>
  </si>
  <si>
    <t>2. Nguồn kinh phí</t>
  </si>
  <si>
    <t>V.23</t>
  </si>
  <si>
    <t>3. Nguồn kinh phí đã hình thành TSCĐ</t>
  </si>
  <si>
    <t>TỔNG CỘNG NGUỒN VỐN (430=300+400)</t>
  </si>
  <si>
    <t>CHỈ TIÊU</t>
  </si>
  <si>
    <t xml:space="preserve">1. Tài sản thuê ngoài 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</si>
  <si>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</si>
  <si>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</si>
  <si>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</si>
  <si>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</t>
  </si>
  <si>
    <t>6. Dự toán chi sự nghiệp, dự án</t>
  </si>
  <si>
    <t xml:space="preserve">                           BẢNG CÂN ĐỐI KẾ TOÁN GIỮA NIÊN ĐỘ</t>
  </si>
  <si>
    <t xml:space="preserve">                                                                     (Dạng đầu đủ)</t>
  </si>
  <si>
    <t>Mẫu số B 01a - DN</t>
  </si>
  <si>
    <t xml:space="preserve">                          CÁC CHỈ TIÊU NGOÀI BẢNG CÂN ĐỐI KẾ TOÁN</t>
  </si>
  <si>
    <t>Số cuối quý</t>
  </si>
  <si>
    <t>Ghi chú : * chưa tính lợi nhuận thu được từ các Liên doanh</t>
  </si>
  <si>
    <t xml:space="preserve">                              Quý : 02/2007</t>
  </si>
  <si>
    <t>QUÝ 2</t>
  </si>
  <si>
    <t xml:space="preserve">                Quý : 2/2007</t>
  </si>
  <si>
    <t xml:space="preserve">                                                                      Tại ngày 30  tháng 06 năm 2007</t>
  </si>
  <si>
    <t xml:space="preserve">                     Ngày  30  tháng 06 Năm 2007</t>
  </si>
  <si>
    <t xml:space="preserve">                     Ngày 30 tháng 06 Năm 2007</t>
  </si>
  <si>
    <t xml:space="preserve">                  Quý : 02/2007</t>
  </si>
  <si>
    <t xml:space="preserve">                     Ngày 30 tháng 06 năm 2007</t>
  </si>
  <si>
    <t xml:space="preserve">                     Ngày 30  tháng 06  Năm 2007</t>
  </si>
  <si>
    <t>COÂNG TY CP.ÑAÏI LYÙ VAÄN TAÛI SAFI</t>
  </si>
  <si>
    <t>39 Ñoaøn nhö Haøi Q.4 TP.HoChiMinh</t>
  </si>
  <si>
    <t>Maãu soá B 03-DN</t>
  </si>
  <si>
    <t>BAÙO CAÙO LÖU CHUYEÅN TIEÀN TEÄ</t>
  </si>
  <si>
    <t>(Theo phöông phaùp tröïc tieáp)</t>
  </si>
  <si>
    <t>QUYÙ II / 2007</t>
  </si>
  <si>
    <t>Chæ tieâu</t>
  </si>
  <si>
    <t>Maõ</t>
  </si>
  <si>
    <t>Thuyeát minh</t>
  </si>
  <si>
    <t>Quùy 2/2007</t>
  </si>
  <si>
    <t xml:space="preserve">Ghi chuù </t>
  </si>
  <si>
    <t>soá</t>
  </si>
  <si>
    <t xml:space="preserve">I. Löu chuyeån tieàn töø hoaït ñoäng kinh doanh </t>
  </si>
  <si>
    <t>1.Tieàn thu töø baùn haøng,cung caáp dòch vu vaø</t>
  </si>
  <si>
    <t>doanh thu khaùc</t>
  </si>
  <si>
    <t>2.Tieàn chi traû cho ngöôøi cung caáp haøng hoùa</t>
  </si>
  <si>
    <t>vaø dòch vuï</t>
  </si>
  <si>
    <t>3.Tieàn chi traû cho ngöôøi lao ñoäng</t>
  </si>
  <si>
    <t>4.Tieàn chi traû laõi vay</t>
  </si>
  <si>
    <t>6.Tieàn thu khaùc töø hoaït ñoäng kinh doanh</t>
  </si>
  <si>
    <t>7.Tieàn chi khaùc cho hoaït ñoäng kinh doanh</t>
  </si>
  <si>
    <t>Löu chuyeån tieàn thuaàn töø hoaït ñoäng kinh</t>
  </si>
  <si>
    <t xml:space="preserve">doanh </t>
  </si>
  <si>
    <t>II.Löu chuyeån tieàn töø hoaït ñoäng ñaàu tö</t>
  </si>
  <si>
    <t>1.Tieàn chi ñeå mua saém,xaây döïng TSCÑ vaø</t>
  </si>
  <si>
    <t>caùc taøi saûn daøi haïn khaùc</t>
  </si>
  <si>
    <t>2.Tieàn thu töø thanh lyù,nhöông baùn TSCÑ vaø</t>
  </si>
  <si>
    <t>3.Tieàn chi cho vay,mua caùc coâng cu ïnôï cuûa</t>
  </si>
  <si>
    <t>ñôn vò khaùc</t>
  </si>
  <si>
    <t xml:space="preserve">4.Tieàn thu hoài cho vay,baùn laïi caùc coâng cuï </t>
  </si>
  <si>
    <t>nô cuûa ñôn vò khaùc</t>
  </si>
  <si>
    <t>5.Tieàn chi ñaàu tö goùp voán vaøo ñôn vò khaùc</t>
  </si>
  <si>
    <t>6.Tieàn thu hoài ñaàu tö goùp voán vaøo ñôn vò</t>
  </si>
  <si>
    <t>khaùc</t>
  </si>
  <si>
    <t xml:space="preserve">7.Tieàn thu laõi cho vay,coå töùc vaø lôïi nhuaän </t>
  </si>
  <si>
    <t>ñöôïc chia</t>
  </si>
  <si>
    <t>Löu chuyeån tieàn thuaàn töø hoaït ñoäng ñaàu tö</t>
  </si>
  <si>
    <t>III.Löu chuyeån tieàn tö hoaït ñoâng taøi chính</t>
  </si>
  <si>
    <t xml:space="preserve">1.Tieàn thu töø phaùt haønh coå phieáu,nhaän voán </t>
  </si>
  <si>
    <t>goùp cuûa chuû sôû höõu</t>
  </si>
  <si>
    <t>2.Tieàn chi traû voán goùp cho caùc chuû sôû höõu,</t>
  </si>
  <si>
    <t>mua laïi coå phieáu cuûa doanh nghieäp ñaõ phaùt</t>
  </si>
  <si>
    <t>haønh</t>
  </si>
  <si>
    <t>3.Tieàn vay ngaén haïn,daøi haïn nhaän ñöôïc</t>
  </si>
  <si>
    <t>4.Tieàn chi traû nôï goác vay</t>
  </si>
  <si>
    <t>5.Tieàn chi traû nôï thueâ taøi chính</t>
  </si>
  <si>
    <t>6.Coå töùc,lôïi nhuaän ñaõ traû cho chuû sôû höõu</t>
  </si>
  <si>
    <t>Löu chuyeån tieàn thuaàn töø hoaït ñoäng taøi chính</t>
  </si>
  <si>
    <t>Löu chuyeån tieàn thuaàn trong kyø</t>
  </si>
  <si>
    <t>(50=20+30+40)</t>
  </si>
  <si>
    <t>Tieàn vaø töông ñöông tieàn ñaàu kyø</t>
  </si>
  <si>
    <t>Aûnh höôûng cuûa thay ñoài tyû giaù hoái ñoaùi quy</t>
  </si>
  <si>
    <t>ñoåi ngoaïi teâ</t>
  </si>
  <si>
    <t>Tieàn vaø töông ñöông tieàn cuoái kyø</t>
  </si>
  <si>
    <t>(70=50+60+61)</t>
  </si>
  <si>
    <t>Laäp ngaøy  30   thaùng    06  naêm 2007</t>
  </si>
  <si>
    <t>Keá toaùn tröôûng,</t>
  </si>
  <si>
    <t>Giaùm ñoác,</t>
  </si>
  <si>
    <t>.</t>
  </si>
  <si>
    <t>Mẫu số  B09 - DN</t>
  </si>
  <si>
    <t xml:space="preserve">                                     THUYẾT MINH BÁO CÁO TÀI CHÍNH</t>
  </si>
  <si>
    <t>Quý 2 năm 2007</t>
  </si>
  <si>
    <t xml:space="preserve">       _o0o_</t>
  </si>
  <si>
    <t>1 - ĐẶC ĐIỂM HOẠT ĐỘNG CỦA DOANH NGHIỆP</t>
  </si>
  <si>
    <t>1.1 - Hình thức vốn chủ sở hữu: Vốn cổ phần</t>
  </si>
  <si>
    <t>1.2 - Lĩnh vực kinh doanh        : Đại lý Vận tải Đa phương thức</t>
  </si>
  <si>
    <t xml:space="preserve">1.3 - Tổng số công nhân viên   : 262 người; Trong đó: </t>
  </si>
  <si>
    <t xml:space="preserve">Nhân viên quản lý: </t>
  </si>
  <si>
    <t>1.4 - Những ảnh hưởng quan trọng đến tình hình kinh doanh trong năm báo cáo.</t>
  </si>
  <si>
    <t>2 - CHÍNH SÁCH KẾ TOÁN ÁP DỤNG TẠI DOANH NGHIỆP</t>
  </si>
  <si>
    <t>2.1 - Niên độ kế toán             : - Bắt đầu: 01/01/2007</t>
  </si>
  <si>
    <t xml:space="preserve"> </t>
  </si>
  <si>
    <t xml:space="preserve">            - Kết thúc: 31/12/2007</t>
  </si>
  <si>
    <t>2.2 - Đơn vị sử dụng tiền tệ trong kế toán : Đồng Việt Nam (ĐVN)</t>
  </si>
  <si>
    <t>2.3 - Hình thức sổ kế toán áp dụng          : Nhật ký chung</t>
  </si>
  <si>
    <t>2.4 - Phương pháp kế toán tài sản cố định:</t>
  </si>
  <si>
    <t>* Phương pháp khấu hao: đường thẳng</t>
  </si>
  <si>
    <t>Tỉ lệ khấu hao theo QĐ 206/20003/QĐ-BTC ngày 12/12/2003</t>
  </si>
  <si>
    <t>* Nguyên tắc đánh giá tài sản :</t>
  </si>
  <si>
    <t>Theo quy định Nhà nước</t>
  </si>
  <si>
    <t>2.5 - Phương pháp kế toán hàng tồn kho:</t>
  </si>
  <si>
    <t>* Nguyên tắc đánh giá hàng tồn kho:</t>
  </si>
  <si>
    <t>* Phương pháp xác định giá trị hàng tồn kho cuối kỳ:</t>
  </si>
  <si>
    <t>* Phương pháp hạch toán hàng tồn kho:</t>
  </si>
  <si>
    <t>2.6 - Tình hình trích lập và hoàn nhập dự phòng:</t>
  </si>
  <si>
    <t xml:space="preserve">3.1 Chi phí sản xuất kinh doanh theo yếu tố </t>
  </si>
  <si>
    <t>Yếu tố chi phí</t>
  </si>
  <si>
    <t>Số tiền</t>
  </si>
  <si>
    <t>Chi phí nguyên vật liệu</t>
  </si>
  <si>
    <t>Chi phí nhân công</t>
  </si>
  <si>
    <t>Khấu hao tài sản cố định</t>
  </si>
  <si>
    <t xml:space="preserve">Chi phí dịch vụ mua ngoài </t>
  </si>
  <si>
    <t>Chi phí khác bằng tiền</t>
  </si>
  <si>
    <t>Tổng cộng</t>
  </si>
  <si>
    <t>3.3 Tình hình thu nhập của công nhân viên</t>
  </si>
  <si>
    <t>Kế hoạch</t>
  </si>
  <si>
    <t>Thực hiện</t>
  </si>
  <si>
    <t xml:space="preserve">Kỳ này </t>
  </si>
  <si>
    <t>Kỳ trước</t>
  </si>
  <si>
    <t>1. Tổng quỹ lương</t>
  </si>
  <si>
    <t>2. Tiền thưởng</t>
  </si>
  <si>
    <t>3. Tổng thu nhập</t>
  </si>
  <si>
    <t>4. Tiền lương bình quân</t>
  </si>
  <si>
    <t>5. Thu nhập bình quân</t>
  </si>
  <si>
    <t>Lao động bình quân</t>
  </si>
  <si>
    <t>Lý do tăng, giảm:</t>
  </si>
  <si>
    <t>3.4 Tình hình tăng giảm nguồn vốn chủ sở hữu:</t>
  </si>
  <si>
    <t>Số đầu kỳ</t>
  </si>
  <si>
    <t>Tăng 
trong kỳ</t>
  </si>
  <si>
    <t>Giảm 
trong kỳ</t>
  </si>
  <si>
    <t>Số cuối kỳ</t>
  </si>
  <si>
    <t>I. NGUỒN VỐN KINH DOANH</t>
  </si>
  <si>
    <t>- Nguồn vốn kinh doanh</t>
  </si>
  <si>
    <t>II. CÁC QUỸ</t>
  </si>
  <si>
    <t>- Quỹ phát triển kinh doanh</t>
  </si>
  <si>
    <t>- Quỹ dự trữ</t>
  </si>
  <si>
    <t>IV. QUỸ KHÁC</t>
  </si>
  <si>
    <t>- Quỹ phúc lợi / Khen thưởng</t>
  </si>
  <si>
    <t>3.5 Tình hình tăng giảm các khoản đầu tư vào đơn vị khác:</t>
  </si>
  <si>
    <t>Số 
đầu kỳ</t>
  </si>
  <si>
    <t>Số 
cuối kỳ</t>
  </si>
  <si>
    <t>Kết quả 
đầu tư</t>
  </si>
  <si>
    <t>I. Đầu tư ngắn hạn</t>
  </si>
  <si>
    <t xml:space="preserve"> 1. Đầu tư chứng khoán</t>
  </si>
  <si>
    <t xml:space="preserve"> 2. Đầu tư ngắn hạn khác</t>
  </si>
  <si>
    <t>II. Đầu tư dài hạn</t>
  </si>
  <si>
    <t xml:space="preserve"> 2. Đầu tư vào liên doanh</t>
  </si>
  <si>
    <t xml:space="preserve"> 3. Đầu tư dài hạn khác</t>
  </si>
  <si>
    <t>3.6 Các khoản phải thu và nợ phải trả:</t>
  </si>
  <si>
    <t>Đầu kỳ</t>
  </si>
  <si>
    <t>Quá hạn 
đầu kỳ</t>
  </si>
  <si>
    <t>Cuối kỳ</t>
  </si>
  <si>
    <t>Quá hạn 
cuối kỳ</t>
  </si>
  <si>
    <t>Số tranh chấp</t>
  </si>
  <si>
    <t>1 - CÁC KHOẢN PHẢI THU</t>
  </si>
  <si>
    <t xml:space="preserve"> - Phải thu từ khách hàng</t>
  </si>
  <si>
    <t xml:space="preserve"> - Trả trước cho người bán</t>
  </si>
  <si>
    <t xml:space="preserve"> - Cho vay</t>
  </si>
  <si>
    <t xml:space="preserve"> - Phải thu tạm ứng</t>
  </si>
  <si>
    <t xml:space="preserve"> - Phải thu nội bộ</t>
  </si>
  <si>
    <t xml:space="preserve"> - Phải thu khác</t>
  </si>
  <si>
    <t>2 - CÁC KHOẢN PHẢI TRẢ</t>
  </si>
  <si>
    <t>2.1 - Nợ dài hạn</t>
  </si>
  <si>
    <t xml:space="preserve">  - Vay dài hạn</t>
  </si>
  <si>
    <t xml:space="preserve">  - vay dài hạn khác</t>
  </si>
  <si>
    <t xml:space="preserve">  - Phải trả khác</t>
  </si>
  <si>
    <t>2.2 - Nợ ngắn hạn</t>
  </si>
  <si>
    <t xml:space="preserve">  - vay ngắn hạn</t>
  </si>
  <si>
    <t xml:space="preserve">  - Phải trả cho người bán</t>
  </si>
  <si>
    <t xml:space="preserve">  - Người mua trả trước</t>
  </si>
  <si>
    <t xml:space="preserve">  - Doanh thu nhận trước</t>
  </si>
  <si>
    <t xml:space="preserve">  - Phải trả công nhân viên</t>
  </si>
  <si>
    <t xml:space="preserve">  - Phải trả thuế</t>
  </si>
  <si>
    <t xml:space="preserve">  - Các khoản phải nộp nhà nước</t>
  </si>
  <si>
    <t xml:space="preserve">  - Phải trả nội bộ</t>
  </si>
  <si>
    <t>Trong đó:</t>
  </si>
  <si>
    <t>- Số phải thu bằng ngoại tệ ( quy ra USD ) :</t>
  </si>
  <si>
    <t>- Số phải trả bằng ngoại tệ ( quy ra USD ) :</t>
  </si>
  <si>
    <t>- Lý do tranh chấp, mất khả năng thanh toán:</t>
  </si>
  <si>
    <t>4.Một số chỉ tiêu đánh giá khái quát tình hình hoạt động của doanh nghiệp</t>
  </si>
  <si>
    <t>Đơn vị</t>
  </si>
  <si>
    <t>Kỳ này</t>
  </si>
  <si>
    <t>1. BỐ TRÍ CƠ CẤU TÀI SẢN VÀ CƠ CẤU NGUỒN VỐN</t>
  </si>
  <si>
    <t>1.1 Bố trí cơ cấu tài sản</t>
  </si>
  <si>
    <t xml:space="preserve"> -  Tài sản cố định / Tổng tài sản</t>
  </si>
  <si>
    <t>%</t>
  </si>
  <si>
    <t xml:space="preserve"> -  Tài sản lưu động / Tổng tài sản</t>
  </si>
  <si>
    <t>1.2 Bố trí cơ cấu nguồn vốn</t>
  </si>
  <si>
    <t xml:space="preserve"> -  Nợ phảI trả / Tổng nguồn vốn</t>
  </si>
  <si>
    <t xml:space="preserve"> -  Nguồn vốn chủ sỡ hữu / Tổng nguồn vốn</t>
  </si>
  <si>
    <t>2. KHẢ NĂNG THANH TOÁN</t>
  </si>
  <si>
    <t>2.1 Khả năng thanh toán hiện hành</t>
  </si>
  <si>
    <t>lần</t>
  </si>
  <si>
    <t>2.2 Khả năng thanh toán nợ ngắn hạn</t>
  </si>
  <si>
    <t>2.3 Khả năng thanh toán nhanh</t>
  </si>
  <si>
    <t>2.4 Khả năng thanh toán nợ dài hạn</t>
  </si>
  <si>
    <t>3. TỶ SUẤT LỢI NHUẬN</t>
  </si>
  <si>
    <t>3.1 Tỷ suất lợI nhuận trên doanh thu</t>
  </si>
  <si>
    <t xml:space="preserve"> -  Tỷ suất lợI nhuận trước thuế trên doanh thu</t>
  </si>
  <si>
    <t>3.2 Tỷ suất lợI nhuận trên tổng tài sản</t>
  </si>
  <si>
    <t xml:space="preserve"> -  Tỷ suất lợI nhuận trước thuế trên tổng tài sản</t>
  </si>
  <si>
    <t xml:space="preserve"> -  Tỷ suất lợI nhuận sau thuế trên tổng tài sản</t>
  </si>
  <si>
    <t>3.3 Tỷ suất lợI nhuận sau thuế trên nguồn vốn chủ sở hữu</t>
  </si>
  <si>
    <t>3.4 Tỷ suất lợI nhuận sau thuế trên vốn cổ phần</t>
  </si>
  <si>
    <t xml:space="preserve">     TP. HCM, Ngaøy 30 thaùng 06 naêm 2007</t>
  </si>
  <si>
    <t>Keá toaùn tröôûng</t>
  </si>
  <si>
    <t>Giaùm Ñoác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</si>
</sst>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[$USD]\ * #,##0.00_);_([$USD]\ * \(#,##0.00\);_([$USD]\ * &quot;-&quot;??_);_(@_)"/>
  </numFmts>
  <fonts count="31">
    <font>
      <sz val="12"/>
      <name val="VNI-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VNI-Times"/>
      <family val="0"/>
    </font>
    <font>
      <b/>
      <sz val="15"/>
      <name val="Times New Roman"/>
      <family val="1"/>
    </font>
    <font>
      <sz val="8"/>
      <name val="VNI-Times"/>
      <family val="0"/>
    </font>
    <font>
      <sz val="10"/>
      <name val="VNI-Times"/>
      <family val="0"/>
    </font>
    <font>
      <sz val="9"/>
      <name val="VNI-Times"/>
      <family val="0"/>
    </font>
    <font>
      <i/>
      <sz val="10"/>
      <name val="VNI-Times"/>
      <family val="0"/>
    </font>
    <font>
      <b/>
      <sz val="14"/>
      <name val="VNI-Times"/>
      <family val="0"/>
    </font>
    <font>
      <b/>
      <sz val="12"/>
      <name val="VNI-Times"/>
      <family val="0"/>
    </font>
    <font>
      <b/>
      <sz val="9"/>
      <name val="VNI-Times"/>
      <family val="0"/>
    </font>
    <font>
      <b/>
      <sz val="8"/>
      <name val="VNI-Times"/>
      <family val="0"/>
    </font>
    <font>
      <b/>
      <sz val="11"/>
      <name val="VNI-Times"/>
      <family val="0"/>
    </font>
    <font>
      <b/>
      <i/>
      <sz val="1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VNI-Helve-Condense"/>
      <family val="0"/>
    </font>
    <font>
      <sz val="10"/>
      <name val="MS Sans Serif"/>
      <family val="0"/>
    </font>
    <font>
      <sz val="10"/>
      <name val="VNI-Helve-Condense"/>
      <family val="0"/>
    </font>
    <font>
      <i/>
      <sz val="11"/>
      <name val="VNI-Helve-Condense"/>
      <family val="0"/>
    </font>
    <font>
      <b/>
      <sz val="11"/>
      <name val="VNI-Helve-Condense"/>
      <family val="0"/>
    </font>
    <font>
      <b/>
      <sz val="10"/>
      <name val="VNI-Helve-Condense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15" applyNumberFormat="1" applyFont="1" applyAlignment="1">
      <alignment horizontal="right"/>
    </xf>
    <xf numFmtId="165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4" xfId="15" applyNumberFormat="1" applyFont="1" applyBorder="1" applyAlignment="1">
      <alignment horizontal="center"/>
    </xf>
    <xf numFmtId="165" fontId="2" fillId="0" borderId="0" xfId="15" applyNumberFormat="1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65" fontId="2" fillId="0" borderId="3" xfId="15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5" fontId="2" fillId="0" borderId="1" xfId="15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65" fontId="2" fillId="0" borderId="2" xfId="15" applyNumberFormat="1" applyFont="1" applyBorder="1" applyAlignment="1">
      <alignment horizontal="right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165" fontId="2" fillId="0" borderId="5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165" fontId="5" fillId="0" borderId="1" xfId="15" applyNumberFormat="1" applyFont="1" applyBorder="1" applyAlignment="1">
      <alignment horizontal="center"/>
    </xf>
    <xf numFmtId="165" fontId="5" fillId="0" borderId="1" xfId="15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165" fontId="6" fillId="0" borderId="2" xfId="15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 quotePrefix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 quotePrefix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165" fontId="1" fillId="0" borderId="6" xfId="15" applyNumberFormat="1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165" fontId="2" fillId="0" borderId="4" xfId="15" applyNumberFormat="1" applyFont="1" applyBorder="1" applyAlignment="1">
      <alignment/>
    </xf>
    <xf numFmtId="0" fontId="1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165" fontId="2" fillId="0" borderId="4" xfId="15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10" fillId="0" borderId="0" xfId="0" applyFont="1" applyAlignment="1">
      <alignment/>
    </xf>
    <xf numFmtId="167" fontId="1" fillId="0" borderId="1" xfId="15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25" xfId="0" applyNumberFormat="1" applyFont="1" applyBorder="1" applyAlignment="1">
      <alignment/>
    </xf>
    <xf numFmtId="0" fontId="12" fillId="0" borderId="26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3" fontId="13" fillId="0" borderId="0" xfId="0" applyNumberFormat="1" applyFont="1" applyFill="1" applyBorder="1" applyAlignment="1">
      <alignment horizontal="left"/>
    </xf>
    <xf numFmtId="0" fontId="12" fillId="0" borderId="28" xfId="0" applyFont="1" applyBorder="1" applyAlignment="1">
      <alignment/>
    </xf>
    <xf numFmtId="0" fontId="12" fillId="0" borderId="25" xfId="0" applyFont="1" applyBorder="1" applyAlignment="1">
      <alignment horizontal="center"/>
    </xf>
    <xf numFmtId="3" fontId="12" fillId="0" borderId="29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3" fontId="12" fillId="0" borderId="32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2" fillId="0" borderId="14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25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3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7" xfId="0" applyFont="1" applyBorder="1" applyAlignment="1">
      <alignment/>
    </xf>
    <xf numFmtId="165" fontId="4" fillId="0" borderId="25" xfId="15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165" fontId="4" fillId="0" borderId="13" xfId="15" applyNumberFormat="1" applyFont="1" applyBorder="1" applyAlignment="1">
      <alignment/>
    </xf>
    <xf numFmtId="165" fontId="2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165" fontId="4" fillId="0" borderId="36" xfId="15" applyNumberFormat="1" applyFont="1" applyBorder="1" applyAlignment="1">
      <alignment/>
    </xf>
    <xf numFmtId="165" fontId="4" fillId="0" borderId="23" xfId="15" applyNumberFormat="1" applyFont="1" applyBorder="1" applyAlignment="1">
      <alignment/>
    </xf>
    <xf numFmtId="165" fontId="4" fillId="0" borderId="34" xfId="15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23" fillId="0" borderId="23" xfId="0" applyFont="1" applyBorder="1" applyAlignment="1">
      <alignment/>
    </xf>
    <xf numFmtId="165" fontId="28" fillId="0" borderId="0" xfId="15" applyNumberFormat="1" applyFont="1" applyFill="1" applyBorder="1" applyAlignment="1">
      <alignment horizontal="center" vertical="center"/>
    </xf>
    <xf numFmtId="165" fontId="29" fillId="0" borderId="0" xfId="15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5" fontId="23" fillId="0" borderId="23" xfId="15" applyNumberFormat="1" applyFont="1" applyBorder="1" applyAlignment="1">
      <alignment/>
    </xf>
    <xf numFmtId="0" fontId="1" fillId="0" borderId="25" xfId="0" applyFont="1" applyBorder="1" applyAlignment="1" quotePrefix="1">
      <alignment/>
    </xf>
    <xf numFmtId="0" fontId="1" fillId="0" borderId="25" xfId="0" applyFont="1" applyBorder="1" applyAlignment="1">
      <alignment/>
    </xf>
    <xf numFmtId="0" fontId="23" fillId="0" borderId="25" xfId="0" applyFont="1" applyBorder="1" applyAlignment="1">
      <alignment/>
    </xf>
    <xf numFmtId="165" fontId="23" fillId="0" borderId="25" xfId="15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 quotePrefix="1">
      <alignment/>
    </xf>
    <xf numFmtId="0" fontId="24" fillId="0" borderId="23" xfId="0" applyFont="1" applyBorder="1" applyAlignment="1">
      <alignment/>
    </xf>
    <xf numFmtId="0" fontId="1" fillId="0" borderId="25" xfId="0" applyFont="1" applyBorder="1" applyAlignment="1">
      <alignment horizontal="center"/>
    </xf>
    <xf numFmtId="43" fontId="2" fillId="0" borderId="25" xfId="15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43" fontId="2" fillId="0" borderId="13" xfId="15" applyNumberFormat="1" applyFont="1" applyBorder="1" applyAlignment="1">
      <alignment/>
    </xf>
    <xf numFmtId="0" fontId="4" fillId="0" borderId="0" xfId="0" applyFont="1" applyAlignment="1">
      <alignment/>
    </xf>
    <xf numFmtId="165" fontId="25" fillId="0" borderId="0" xfId="19" applyNumberFormat="1" applyFont="1" applyBorder="1" applyAlignment="1">
      <alignment vertical="center"/>
      <protection/>
    </xf>
    <xf numFmtId="165" fontId="27" fillId="0" borderId="0" xfId="19" applyNumberFormat="1" applyFont="1" applyBorder="1" applyAlignment="1">
      <alignment horizontal="center" vertical="center"/>
      <protection/>
    </xf>
    <xf numFmtId="165" fontId="29" fillId="0" borderId="0" xfId="19" applyNumberFormat="1" applyFont="1" applyBorder="1" applyAlignment="1">
      <alignment horizontal="center" vertical="center"/>
      <protection/>
    </xf>
    <xf numFmtId="165" fontId="30" fillId="0" borderId="0" xfId="19" applyNumberFormat="1" applyFont="1" applyBorder="1" applyAlignment="1">
      <alignment vertical="center"/>
      <protection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DK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ew%20Folder%20(5)\New%20Folder\MTAM\VAN%20TAI%20SAFI\MAU_CHINH_QUY_2_2007_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 LCTT"/>
      <sheetName val="TM BCTC"/>
      <sheetName val="BCTC"/>
      <sheetName val="BCDKT DAY DU"/>
    </sheetNames>
    <sheetDataSet>
      <sheetData sheetId="3">
        <row r="11">
          <cell r="D11">
            <v>68061750185</v>
          </cell>
          <cell r="E11">
            <v>69063756607</v>
          </cell>
        </row>
        <row r="13">
          <cell r="D13">
            <v>29933564868</v>
          </cell>
          <cell r="E13">
            <v>33957391514</v>
          </cell>
        </row>
        <row r="19">
          <cell r="D19">
            <v>28939761327</v>
          </cell>
          <cell r="E19">
            <v>24150545996</v>
          </cell>
        </row>
        <row r="29">
          <cell r="D29">
            <v>9188423990</v>
          </cell>
          <cell r="E29">
            <v>10955819097</v>
          </cell>
        </row>
        <row r="34">
          <cell r="D34">
            <v>84086264347</v>
          </cell>
          <cell r="E34">
            <v>25444685168</v>
          </cell>
        </row>
        <row r="41">
          <cell r="D41">
            <v>76939529822</v>
          </cell>
          <cell r="E41">
            <v>18241950645</v>
          </cell>
        </row>
        <row r="42">
          <cell r="D42">
            <v>17972043315</v>
          </cell>
          <cell r="E42">
            <v>18241950645</v>
          </cell>
        </row>
        <row r="51">
          <cell r="D51">
            <v>58967486507</v>
          </cell>
        </row>
        <row r="55">
          <cell r="D55">
            <v>7090734521</v>
          </cell>
          <cell r="E55">
            <v>7090734521</v>
          </cell>
        </row>
        <row r="60">
          <cell r="D60">
            <v>56000004</v>
          </cell>
          <cell r="E60">
            <v>112000002</v>
          </cell>
        </row>
        <row r="64">
          <cell r="D64">
            <v>152148014532</v>
          </cell>
          <cell r="E64">
            <v>94508441775</v>
          </cell>
        </row>
        <row r="87">
          <cell r="D87">
            <v>125359013154</v>
          </cell>
          <cell r="E87">
            <v>68896250814</v>
          </cell>
        </row>
        <row r="88">
          <cell r="D88">
            <v>85234900481</v>
          </cell>
          <cell r="E88">
            <v>68805803406</v>
          </cell>
        </row>
        <row r="99">
          <cell r="D99">
            <v>40124112673</v>
          </cell>
          <cell r="E99">
            <v>90447408</v>
          </cell>
        </row>
        <row r="107">
          <cell r="D107">
            <v>26789001378</v>
          </cell>
          <cell r="E107">
            <v>25612190961</v>
          </cell>
        </row>
        <row r="108">
          <cell r="D108">
            <v>25473865605</v>
          </cell>
          <cell r="E108">
            <v>25699255035</v>
          </cell>
        </row>
        <row r="109">
          <cell r="D109">
            <v>11385008054</v>
          </cell>
          <cell r="E109">
            <v>11385008054</v>
          </cell>
        </row>
        <row r="115">
          <cell r="D115">
            <v>8497506108</v>
          </cell>
          <cell r="E115">
            <v>5145386535</v>
          </cell>
        </row>
        <row r="116">
          <cell r="D116">
            <v>1038841796</v>
          </cell>
          <cell r="E116">
            <v>678488827</v>
          </cell>
        </row>
        <row r="118">
          <cell r="D118">
            <v>4552509647</v>
          </cell>
          <cell r="E118">
            <v>8490371619</v>
          </cell>
        </row>
        <row r="120">
          <cell r="D120">
            <v>1315135773</v>
          </cell>
          <cell r="E120">
            <v>-87064074</v>
          </cell>
        </row>
        <row r="121">
          <cell r="D121">
            <v>1315135773</v>
          </cell>
          <cell r="E121">
            <v>-87064074</v>
          </cell>
        </row>
        <row r="124">
          <cell r="D124">
            <v>152148014532</v>
          </cell>
          <cell r="E124">
            <v>94508441775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="150" zoomScaleNormal="150" workbookViewId="0" topLeftCell="A7">
      <selection activeCell="A5" sqref="A5"/>
    </sheetView>
  </sheetViews>
  <sheetFormatPr defaultColWidth="8.796875" defaultRowHeight="15"/>
  <cols>
    <col min="1" max="1" width="31.3984375" style="1" customWidth="1"/>
    <col min="2" max="2" width="5" style="3" customWidth="1"/>
    <col min="3" max="3" width="5" style="1" customWidth="1"/>
    <col min="4" max="4" width="12.69921875" style="2" customWidth="1"/>
    <col min="5" max="5" width="12" style="2" customWidth="1"/>
    <col min="6" max="6" width="12.5" style="2" customWidth="1"/>
    <col min="7" max="7" width="12" style="2" customWidth="1"/>
    <col min="8" max="8" width="9" style="1" customWidth="1"/>
    <col min="9" max="9" width="10.5" style="1" bestFit="1" customWidth="1"/>
    <col min="10" max="10" width="9" style="1" customWidth="1"/>
    <col min="11" max="11" width="12.19921875" style="1" customWidth="1"/>
    <col min="12" max="16384" width="9" style="1" customWidth="1"/>
  </cols>
  <sheetData>
    <row r="1" spans="1:7" ht="15.75">
      <c r="A1" s="9" t="s">
        <v>21</v>
      </c>
      <c r="B1" s="1"/>
      <c r="C1" s="2"/>
      <c r="E1" s="1"/>
      <c r="F1" s="17" t="s">
        <v>113</v>
      </c>
      <c r="G1" s="1"/>
    </row>
    <row r="2" spans="1:7" ht="15.75">
      <c r="A2" s="4" t="s">
        <v>22</v>
      </c>
      <c r="B2" s="1"/>
      <c r="C2" s="2"/>
      <c r="D2" s="17"/>
      <c r="E2" s="38" t="s">
        <v>114</v>
      </c>
      <c r="F2" s="1"/>
      <c r="G2" s="1"/>
    </row>
    <row r="3" spans="1:7" ht="15.75">
      <c r="A3" s="4"/>
      <c r="B3" s="1"/>
      <c r="C3" s="2"/>
      <c r="D3" s="17"/>
      <c r="E3" s="38" t="s">
        <v>115</v>
      </c>
      <c r="F3" s="1"/>
      <c r="G3" s="1"/>
    </row>
    <row r="4" spans="1:7" ht="15.75">
      <c r="A4" s="4"/>
      <c r="B4" s="1"/>
      <c r="C4" s="2"/>
      <c r="D4" s="17"/>
      <c r="E4" s="38"/>
      <c r="F4" s="1"/>
      <c r="G4" s="1"/>
    </row>
    <row r="5" ht="18.75">
      <c r="A5" s="55" t="s">
        <v>117</v>
      </c>
    </row>
    <row r="6" spans="1:4" ht="15.75">
      <c r="A6" s="7"/>
      <c r="B6" s="8" t="s">
        <v>116</v>
      </c>
      <c r="D6" s="1"/>
    </row>
    <row r="7" spans="1:7" ht="15.75">
      <c r="A7" s="3"/>
      <c r="B7" s="8" t="s">
        <v>246</v>
      </c>
      <c r="C7" s="3"/>
      <c r="E7" s="1"/>
      <c r="F7" s="1"/>
      <c r="G7" s="1"/>
    </row>
    <row r="8" spans="1:7" ht="15.75">
      <c r="A8" s="3"/>
      <c r="C8" s="3"/>
      <c r="D8" s="6"/>
      <c r="E8" s="1"/>
      <c r="F8" s="6" t="s">
        <v>107</v>
      </c>
      <c r="G8" s="1"/>
    </row>
    <row r="9" spans="1:7" s="44" customFormat="1" ht="12.75">
      <c r="A9" s="43" t="s">
        <v>1</v>
      </c>
      <c r="B9" s="43" t="s">
        <v>68</v>
      </c>
      <c r="C9" s="43" t="s">
        <v>69</v>
      </c>
      <c r="D9" s="189" t="s">
        <v>247</v>
      </c>
      <c r="E9" s="189"/>
      <c r="F9" s="189" t="s">
        <v>72</v>
      </c>
      <c r="G9" s="189"/>
    </row>
    <row r="10" spans="1:7" s="44" customFormat="1" ht="12.75">
      <c r="A10" s="45"/>
      <c r="B10" s="45"/>
      <c r="C10" s="45"/>
      <c r="D10" s="39" t="s">
        <v>70</v>
      </c>
      <c r="E10" s="39" t="s">
        <v>71</v>
      </c>
      <c r="F10" s="39" t="s">
        <v>70</v>
      </c>
      <c r="G10" s="39" t="s">
        <v>71</v>
      </c>
    </row>
    <row r="11" spans="1:7" s="47" customFormat="1" ht="12.75">
      <c r="A11" s="46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</row>
    <row r="12" spans="1:14" s="44" customFormat="1" ht="15.75">
      <c r="A12" s="48" t="s">
        <v>74</v>
      </c>
      <c r="B12" s="49" t="s">
        <v>97</v>
      </c>
      <c r="C12" s="48" t="s">
        <v>100</v>
      </c>
      <c r="D12" s="40">
        <v>17024800209</v>
      </c>
      <c r="E12" s="40">
        <v>15036547780</v>
      </c>
      <c r="F12" s="40">
        <v>33446099256</v>
      </c>
      <c r="G12" s="40">
        <v>31282366001</v>
      </c>
      <c r="J12" s="56"/>
      <c r="K12" s="56"/>
      <c r="L12" s="56"/>
      <c r="M12" s="56"/>
      <c r="N12" s="57"/>
    </row>
    <row r="13" spans="1:13" s="44" customFormat="1" ht="15.75">
      <c r="A13" s="50" t="s">
        <v>73</v>
      </c>
      <c r="B13" s="51" t="s">
        <v>98</v>
      </c>
      <c r="C13" s="50"/>
      <c r="D13" s="40"/>
      <c r="E13" s="40"/>
      <c r="F13" s="40"/>
      <c r="G13" s="40"/>
      <c r="J13" s="56"/>
      <c r="K13" s="56"/>
      <c r="L13" s="56"/>
      <c r="M13" s="56"/>
    </row>
    <row r="14" spans="1:13" s="44" customFormat="1" ht="15.75">
      <c r="A14" s="48" t="s">
        <v>75</v>
      </c>
      <c r="B14" s="49" t="s">
        <v>99</v>
      </c>
      <c r="C14" s="50"/>
      <c r="D14" s="41"/>
      <c r="E14" s="41"/>
      <c r="F14" s="41"/>
      <c r="G14" s="41"/>
      <c r="J14" s="56"/>
      <c r="K14" s="56"/>
      <c r="L14" s="56"/>
      <c r="M14" s="56"/>
    </row>
    <row r="15" spans="1:13" s="44" customFormat="1" ht="15.75">
      <c r="A15" s="48" t="s">
        <v>76</v>
      </c>
      <c r="B15" s="45">
        <v>10</v>
      </c>
      <c r="C15" s="50"/>
      <c r="D15" s="40">
        <v>17024800209</v>
      </c>
      <c r="E15" s="40">
        <v>15036547780</v>
      </c>
      <c r="F15" s="40">
        <v>33446099256</v>
      </c>
      <c r="G15" s="40">
        <v>31282366001</v>
      </c>
      <c r="J15" s="56"/>
      <c r="K15" s="56"/>
      <c r="L15" s="56"/>
      <c r="M15" s="56"/>
    </row>
    <row r="16" spans="1:13" s="44" customFormat="1" ht="15.75">
      <c r="A16" s="48" t="s">
        <v>77</v>
      </c>
      <c r="B16" s="46"/>
      <c r="C16" s="50"/>
      <c r="D16" s="41"/>
      <c r="E16" s="41"/>
      <c r="F16" s="41"/>
      <c r="G16" s="41"/>
      <c r="J16" s="56"/>
      <c r="K16" s="56"/>
      <c r="L16" s="56"/>
      <c r="M16" s="56"/>
    </row>
    <row r="17" spans="1:13" s="44" customFormat="1" ht="15.75">
      <c r="A17" s="48" t="s">
        <v>78</v>
      </c>
      <c r="B17" s="45">
        <v>11</v>
      </c>
      <c r="C17" s="48" t="s">
        <v>101</v>
      </c>
      <c r="D17" s="40">
        <v>14005473101</v>
      </c>
      <c r="E17" s="40">
        <v>12251277663</v>
      </c>
      <c r="F17" s="40">
        <v>26600952614</v>
      </c>
      <c r="G17" s="40">
        <v>25219504043</v>
      </c>
      <c r="J17" s="56"/>
      <c r="K17" s="56"/>
      <c r="L17" s="56"/>
      <c r="M17" s="56"/>
    </row>
    <row r="18" spans="1:13" s="44" customFormat="1" ht="15.75">
      <c r="A18" s="48" t="s">
        <v>96</v>
      </c>
      <c r="B18" s="45">
        <v>20</v>
      </c>
      <c r="C18" s="50"/>
      <c r="D18" s="40">
        <v>3019327108</v>
      </c>
      <c r="E18" s="40">
        <v>2785270117</v>
      </c>
      <c r="F18" s="40">
        <v>6845146642</v>
      </c>
      <c r="G18" s="40">
        <v>6062861958</v>
      </c>
      <c r="I18" s="72"/>
      <c r="J18" s="56"/>
      <c r="K18" s="72"/>
      <c r="L18" s="56"/>
      <c r="M18" s="56"/>
    </row>
    <row r="19" spans="1:13" s="44" customFormat="1" ht="15.75">
      <c r="A19" s="48" t="s">
        <v>79</v>
      </c>
      <c r="B19" s="46"/>
      <c r="C19" s="50"/>
      <c r="D19" s="41"/>
      <c r="E19" s="41"/>
      <c r="F19" s="41"/>
      <c r="G19" s="41"/>
      <c r="J19" s="56"/>
      <c r="K19" s="56"/>
      <c r="L19" s="56"/>
      <c r="M19" s="56"/>
    </row>
    <row r="20" spans="1:13" s="44" customFormat="1" ht="15.75">
      <c r="A20" s="48" t="s">
        <v>80</v>
      </c>
      <c r="B20" s="45">
        <v>21</v>
      </c>
      <c r="C20" s="48" t="s">
        <v>102</v>
      </c>
      <c r="D20" s="40">
        <v>101395568</v>
      </c>
      <c r="E20" s="40">
        <v>1248316446</v>
      </c>
      <c r="F20" s="40">
        <v>313650288</v>
      </c>
      <c r="G20" s="40">
        <v>1263877926</v>
      </c>
      <c r="J20" s="56"/>
      <c r="K20" s="56"/>
      <c r="L20" s="56"/>
      <c r="M20" s="56"/>
    </row>
    <row r="21" spans="1:13" s="44" customFormat="1" ht="15.75">
      <c r="A21" s="48" t="s">
        <v>81</v>
      </c>
      <c r="B21" s="45">
        <v>22</v>
      </c>
      <c r="C21" s="48" t="s">
        <v>103</v>
      </c>
      <c r="D21" s="40">
        <v>13435456</v>
      </c>
      <c r="E21" s="40"/>
      <c r="F21" s="40">
        <v>13435456</v>
      </c>
      <c r="G21" s="40"/>
      <c r="J21" s="56"/>
      <c r="K21" s="56"/>
      <c r="L21" s="56"/>
      <c r="M21" s="56"/>
    </row>
    <row r="22" spans="1:13" s="44" customFormat="1" ht="15.75">
      <c r="A22" s="50" t="s">
        <v>82</v>
      </c>
      <c r="B22" s="46">
        <v>23</v>
      </c>
      <c r="C22" s="50"/>
      <c r="D22" s="40"/>
      <c r="E22" s="40"/>
      <c r="F22" s="40"/>
      <c r="G22" s="40"/>
      <c r="J22" s="56"/>
      <c r="K22" s="56"/>
      <c r="L22" s="56"/>
      <c r="M22" s="56"/>
    </row>
    <row r="23" spans="1:13" s="44" customFormat="1" ht="15.75">
      <c r="A23" s="48" t="s">
        <v>83</v>
      </c>
      <c r="B23" s="45">
        <v>24</v>
      </c>
      <c r="C23" s="50"/>
      <c r="D23" s="40"/>
      <c r="E23" s="40"/>
      <c r="F23" s="40"/>
      <c r="G23" s="40"/>
      <c r="J23" s="56"/>
      <c r="K23" s="56"/>
      <c r="L23" s="56"/>
      <c r="M23" s="56"/>
    </row>
    <row r="24" spans="1:13" s="44" customFormat="1" ht="15.75">
      <c r="A24" s="48" t="s">
        <v>84</v>
      </c>
      <c r="B24" s="45">
        <v>25</v>
      </c>
      <c r="C24" s="50"/>
      <c r="D24" s="40">
        <v>1068063799</v>
      </c>
      <c r="E24" s="40">
        <v>1334396253</v>
      </c>
      <c r="F24" s="40">
        <v>2373573783</v>
      </c>
      <c r="G24" s="40">
        <v>2520158563</v>
      </c>
      <c r="J24" s="56"/>
      <c r="K24" s="56"/>
      <c r="L24" s="56"/>
      <c r="M24" s="56"/>
    </row>
    <row r="25" spans="1:13" s="44" customFormat="1" ht="15.75">
      <c r="A25" s="48" t="s">
        <v>95</v>
      </c>
      <c r="B25" s="45">
        <v>30</v>
      </c>
      <c r="C25" s="50"/>
      <c r="D25" s="40">
        <v>2039223421</v>
      </c>
      <c r="E25" s="40">
        <v>2699190310</v>
      </c>
      <c r="F25" s="40">
        <v>4771787691</v>
      </c>
      <c r="G25" s="40">
        <v>4806581321</v>
      </c>
      <c r="I25" s="72"/>
      <c r="J25" s="56"/>
      <c r="K25" s="72"/>
      <c r="L25" s="56"/>
      <c r="M25" s="56"/>
    </row>
    <row r="26" spans="1:13" s="44" customFormat="1" ht="15.75">
      <c r="A26" s="48" t="s">
        <v>85</v>
      </c>
      <c r="B26" s="46"/>
      <c r="C26" s="50"/>
      <c r="D26" s="41"/>
      <c r="E26" s="41"/>
      <c r="F26" s="41"/>
      <c r="G26" s="41"/>
      <c r="J26" s="56"/>
      <c r="K26" s="56"/>
      <c r="L26" s="56"/>
      <c r="M26" s="56"/>
    </row>
    <row r="27" spans="1:13" s="44" customFormat="1" ht="15.75">
      <c r="A27" s="48" t="s">
        <v>86</v>
      </c>
      <c r="B27" s="45">
        <v>31</v>
      </c>
      <c r="C27" s="50"/>
      <c r="D27" s="41"/>
      <c r="E27" s="40">
        <v>-33227726</v>
      </c>
      <c r="F27" s="41"/>
      <c r="G27" s="40"/>
      <c r="J27" s="56"/>
      <c r="K27" s="56"/>
      <c r="L27" s="56"/>
      <c r="M27" s="56"/>
    </row>
    <row r="28" spans="1:13" s="44" customFormat="1" ht="15.75">
      <c r="A28" s="48" t="s">
        <v>87</v>
      </c>
      <c r="B28" s="45">
        <v>32</v>
      </c>
      <c r="C28" s="50"/>
      <c r="D28" s="41"/>
      <c r="E28" s="40"/>
      <c r="F28" s="41"/>
      <c r="G28" s="40"/>
      <c r="J28" s="56"/>
      <c r="K28" s="56"/>
      <c r="L28" s="56"/>
      <c r="M28" s="56"/>
    </row>
    <row r="29" spans="1:13" s="44" customFormat="1" ht="15.75">
      <c r="A29" s="48" t="s">
        <v>88</v>
      </c>
      <c r="B29" s="45">
        <v>40</v>
      </c>
      <c r="C29" s="50"/>
      <c r="D29" s="41"/>
      <c r="E29" s="40">
        <v>-33227726</v>
      </c>
      <c r="F29" s="41"/>
      <c r="G29" s="41"/>
      <c r="J29" s="56"/>
      <c r="K29" s="56"/>
      <c r="L29" s="56"/>
      <c r="M29" s="56"/>
    </row>
    <row r="30" spans="1:13" s="44" customFormat="1" ht="15.75">
      <c r="A30" s="48" t="s">
        <v>94</v>
      </c>
      <c r="B30" s="45">
        <v>50</v>
      </c>
      <c r="C30" s="50"/>
      <c r="D30" s="40">
        <v>2039223421</v>
      </c>
      <c r="E30" s="40">
        <v>2665962584</v>
      </c>
      <c r="F30" s="40">
        <v>4771787691</v>
      </c>
      <c r="G30" s="40">
        <v>4806581321</v>
      </c>
      <c r="I30" s="72"/>
      <c r="J30" s="56"/>
      <c r="K30" s="72"/>
      <c r="L30" s="56"/>
      <c r="M30" s="56"/>
    </row>
    <row r="31" spans="1:13" s="44" customFormat="1" ht="15.75">
      <c r="A31" s="48" t="s">
        <v>89</v>
      </c>
      <c r="B31" s="46"/>
      <c r="C31" s="50"/>
      <c r="D31" s="41"/>
      <c r="E31" s="41"/>
      <c r="F31" s="41"/>
      <c r="G31" s="41"/>
      <c r="J31" s="56"/>
      <c r="K31" s="56"/>
      <c r="L31" s="56"/>
      <c r="M31" s="56"/>
    </row>
    <row r="32" spans="1:7" s="44" customFormat="1" ht="12.75">
      <c r="A32" s="50" t="s">
        <v>90</v>
      </c>
      <c r="B32" s="46">
        <v>51</v>
      </c>
      <c r="C32" s="50" t="s">
        <v>104</v>
      </c>
      <c r="D32" s="41">
        <v>285491277</v>
      </c>
      <c r="E32" s="41">
        <v>1030343509</v>
      </c>
      <c r="F32" s="41">
        <v>668050274</v>
      </c>
      <c r="G32" s="41">
        <v>1030343509</v>
      </c>
    </row>
    <row r="33" spans="1:7" s="44" customFormat="1" ht="12.75">
      <c r="A33" s="50" t="s">
        <v>91</v>
      </c>
      <c r="B33" s="46">
        <v>52</v>
      </c>
      <c r="C33" s="50" t="s">
        <v>105</v>
      </c>
      <c r="D33" s="41"/>
      <c r="E33" s="41"/>
      <c r="F33" s="41"/>
      <c r="G33" s="41"/>
    </row>
    <row r="34" spans="1:11" s="44" customFormat="1" ht="12.75">
      <c r="A34" s="48" t="s">
        <v>93</v>
      </c>
      <c r="B34" s="45">
        <v>60</v>
      </c>
      <c r="C34" s="50"/>
      <c r="D34" s="40">
        <v>1753732144</v>
      </c>
      <c r="E34" s="40">
        <v>1635619075</v>
      </c>
      <c r="F34" s="40">
        <v>4103737417</v>
      </c>
      <c r="G34" s="40">
        <v>3776237812</v>
      </c>
      <c r="I34" s="72"/>
      <c r="K34" s="72"/>
    </row>
    <row r="35" spans="1:7" s="44" customFormat="1" ht="12.75">
      <c r="A35" s="52" t="s">
        <v>92</v>
      </c>
      <c r="B35" s="53">
        <v>70</v>
      </c>
      <c r="C35" s="54"/>
      <c r="D35" s="42">
        <v>1540</v>
      </c>
      <c r="E35" s="42">
        <v>1437</v>
      </c>
      <c r="F35" s="42">
        <v>3605</v>
      </c>
      <c r="G35" s="42">
        <v>3317</v>
      </c>
    </row>
    <row r="37" spans="1:7" ht="15.75">
      <c r="A37" s="3"/>
      <c r="B37" s="1"/>
      <c r="D37" s="5"/>
      <c r="E37" s="27" t="s">
        <v>251</v>
      </c>
      <c r="F37" s="1"/>
      <c r="G37" s="1"/>
    </row>
    <row r="38" spans="1:7" ht="15.75">
      <c r="A38" s="28" t="s">
        <v>109</v>
      </c>
      <c r="B38" s="7"/>
      <c r="C38" s="17"/>
      <c r="D38" s="1"/>
      <c r="E38" s="1"/>
      <c r="F38" s="29" t="s">
        <v>110</v>
      </c>
      <c r="G38" s="1"/>
    </row>
    <row r="42" ht="15.75">
      <c r="A42" s="7" t="s">
        <v>245</v>
      </c>
    </row>
  </sheetData>
  <mergeCells count="2">
    <mergeCell ref="F9:G9"/>
    <mergeCell ref="D9:E9"/>
  </mergeCells>
  <printOptions/>
  <pageMargins left="0.24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C28" sqref="C28"/>
    </sheetView>
  </sheetViews>
  <sheetFormatPr defaultColWidth="8.796875" defaultRowHeight="15"/>
  <cols>
    <col min="1" max="1" width="9" style="3" customWidth="1"/>
    <col min="2" max="2" width="42.59765625" style="1" customWidth="1"/>
    <col min="3" max="3" width="18.8984375" style="2" customWidth="1"/>
    <col min="4" max="4" width="17.3984375" style="2" bestFit="1" customWidth="1"/>
    <col min="5" max="16384" width="9" style="1" customWidth="1"/>
  </cols>
  <sheetData>
    <row r="1" ht="15.75">
      <c r="A1" s="9" t="s">
        <v>21</v>
      </c>
    </row>
    <row r="2" spans="1:4" ht="15.75">
      <c r="A2" s="4" t="s">
        <v>22</v>
      </c>
      <c r="D2" s="17" t="s">
        <v>23</v>
      </c>
    </row>
    <row r="4" spans="2:3" ht="18.75">
      <c r="B4" s="190" t="s">
        <v>108</v>
      </c>
      <c r="C4" s="190"/>
    </row>
    <row r="5" spans="2:3" ht="15.75">
      <c r="B5" s="191" t="s">
        <v>252</v>
      </c>
      <c r="C5" s="191"/>
    </row>
    <row r="6" spans="2:4" ht="15.75">
      <c r="B6" s="3"/>
      <c r="C6" s="3"/>
      <c r="D6" s="6" t="s">
        <v>107</v>
      </c>
    </row>
    <row r="7" spans="1:4" ht="15.75">
      <c r="A7" s="15" t="s">
        <v>0</v>
      </c>
      <c r="B7" s="15" t="s">
        <v>1</v>
      </c>
      <c r="C7" s="16" t="s">
        <v>2</v>
      </c>
      <c r="D7" s="16" t="s">
        <v>3</v>
      </c>
    </row>
    <row r="8" spans="1:4" ht="15.75">
      <c r="A8" s="18">
        <v>1</v>
      </c>
      <c r="B8" s="19" t="s">
        <v>4</v>
      </c>
      <c r="C8" s="20">
        <f>'BCKQHDKD DAY DU'!D12</f>
        <v>17024800209</v>
      </c>
      <c r="D8" s="20">
        <f>'BCKQHDKD DAY DU'!F12</f>
        <v>33446099256</v>
      </c>
    </row>
    <row r="9" spans="1:4" ht="15.75">
      <c r="A9" s="21">
        <v>2</v>
      </c>
      <c r="B9" s="22" t="s">
        <v>5</v>
      </c>
      <c r="C9" s="23"/>
      <c r="D9" s="23"/>
    </row>
    <row r="10" spans="1:4" ht="15.75">
      <c r="A10" s="21">
        <v>3</v>
      </c>
      <c r="B10" s="22" t="s">
        <v>6</v>
      </c>
      <c r="C10" s="23">
        <f>'BCKQHDKD DAY DU'!D15</f>
        <v>17024800209</v>
      </c>
      <c r="D10" s="23">
        <f>'BCKQHDKD DAY DU'!F15</f>
        <v>33446099256</v>
      </c>
    </row>
    <row r="11" spans="1:4" ht="15.75">
      <c r="A11" s="21">
        <v>4</v>
      </c>
      <c r="B11" s="22" t="s">
        <v>7</v>
      </c>
      <c r="C11" s="23">
        <f>'BCKQHDKD DAY DU'!D17</f>
        <v>14005473101</v>
      </c>
      <c r="D11" s="23">
        <f>'BCKQHDKD DAY DU'!F17</f>
        <v>26600952614</v>
      </c>
    </row>
    <row r="12" spans="1:4" ht="15.75">
      <c r="A12" s="21">
        <v>5</v>
      </c>
      <c r="B12" s="22" t="s">
        <v>20</v>
      </c>
      <c r="C12" s="23">
        <f>'BCKQHDKD DAY DU'!D18</f>
        <v>3019327108</v>
      </c>
      <c r="D12" s="23">
        <f>'BCKQHDKD DAY DU'!F18</f>
        <v>6845146642</v>
      </c>
    </row>
    <row r="13" spans="1:4" ht="15.75">
      <c r="A13" s="21">
        <v>6</v>
      </c>
      <c r="B13" s="22" t="s">
        <v>8</v>
      </c>
      <c r="C13" s="23">
        <f>'BCKQHDKD DAY DU'!D20</f>
        <v>101395568</v>
      </c>
      <c r="D13" s="23">
        <f>'BCKQHDKD DAY DU'!F20</f>
        <v>313650288</v>
      </c>
    </row>
    <row r="14" spans="1:4" ht="15.75">
      <c r="A14" s="21">
        <v>7</v>
      </c>
      <c r="B14" s="22" t="s">
        <v>9</v>
      </c>
      <c r="C14" s="23">
        <f>'BCKQHDKD DAY DU'!D21</f>
        <v>13435456</v>
      </c>
      <c r="D14" s="23">
        <f>'BCKQHDKD DAY DU'!F21</f>
        <v>13435456</v>
      </c>
    </row>
    <row r="15" spans="1:4" ht="15.75">
      <c r="A15" s="21">
        <v>8</v>
      </c>
      <c r="B15" s="22" t="s">
        <v>10</v>
      </c>
      <c r="C15" s="23"/>
      <c r="D15" s="23"/>
    </row>
    <row r="16" spans="1:4" ht="15.75">
      <c r="A16" s="21">
        <v>9</v>
      </c>
      <c r="B16" s="22" t="s">
        <v>11</v>
      </c>
      <c r="C16" s="23">
        <f>'BCKQHDKD DAY DU'!D24</f>
        <v>1068063799</v>
      </c>
      <c r="D16" s="23">
        <f>'BCKQHDKD DAY DU'!F24</f>
        <v>2373573783</v>
      </c>
    </row>
    <row r="17" spans="1:4" ht="15.75">
      <c r="A17" s="21">
        <v>10</v>
      </c>
      <c r="B17" s="22" t="s">
        <v>18</v>
      </c>
      <c r="C17" s="23">
        <f>'BCKQHDKD DAY DU'!D25</f>
        <v>2039223421</v>
      </c>
      <c r="D17" s="23">
        <f>'BCKQHDKD DAY DU'!F25</f>
        <v>4771787691</v>
      </c>
    </row>
    <row r="18" spans="1:4" ht="15.75">
      <c r="A18" s="21">
        <v>11</v>
      </c>
      <c r="B18" s="22" t="s">
        <v>12</v>
      </c>
      <c r="C18" s="23"/>
      <c r="D18" s="23"/>
    </row>
    <row r="19" spans="1:4" ht="15.75">
      <c r="A19" s="21">
        <v>12</v>
      </c>
      <c r="B19" s="22" t="s">
        <v>13</v>
      </c>
      <c r="C19" s="23"/>
      <c r="D19" s="23"/>
    </row>
    <row r="20" spans="1:4" ht="15.75">
      <c r="A20" s="21">
        <v>13</v>
      </c>
      <c r="B20" s="22" t="s">
        <v>16</v>
      </c>
      <c r="C20" s="23"/>
      <c r="D20" s="23"/>
    </row>
    <row r="21" spans="1:4" ht="15.75">
      <c r="A21" s="21">
        <v>14</v>
      </c>
      <c r="B21" s="22" t="s">
        <v>17</v>
      </c>
      <c r="C21" s="23">
        <f>'BCKQHDKD DAY DU'!D30</f>
        <v>2039223421</v>
      </c>
      <c r="D21" s="23">
        <f>'BCKQHDKD DAY DU'!F30</f>
        <v>4771787691</v>
      </c>
    </row>
    <row r="22" spans="1:4" ht="15.75">
      <c r="A22" s="21">
        <v>15</v>
      </c>
      <c r="B22" s="22" t="s">
        <v>14</v>
      </c>
      <c r="C22" s="23">
        <f>'BCKQHDKD DAY DU'!D32</f>
        <v>285491277</v>
      </c>
      <c r="D22" s="23">
        <f>'BCKQHDKD DAY DU'!F32</f>
        <v>668050274</v>
      </c>
    </row>
    <row r="23" spans="1:4" ht="15.75">
      <c r="A23" s="21">
        <v>16</v>
      </c>
      <c r="B23" s="22" t="s">
        <v>19</v>
      </c>
      <c r="C23" s="23">
        <f>'BCKQHDKD DAY DU'!D34</f>
        <v>1753732144</v>
      </c>
      <c r="D23" s="23">
        <f>'BCKQHDKD DAY DU'!F34</f>
        <v>4103737417</v>
      </c>
    </row>
    <row r="24" spans="1:4" ht="15.75">
      <c r="A24" s="21">
        <v>17</v>
      </c>
      <c r="B24" s="22" t="s">
        <v>15</v>
      </c>
      <c r="C24" s="23">
        <f>'BCKQHDKD DAY DU'!D35</f>
        <v>1540</v>
      </c>
      <c r="D24" s="23">
        <f>'BCKQHDKD DAY DU'!F35</f>
        <v>3605</v>
      </c>
    </row>
    <row r="25" spans="1:4" ht="15.75">
      <c r="A25" s="24">
        <v>18</v>
      </c>
      <c r="B25" s="25" t="s">
        <v>106</v>
      </c>
      <c r="C25" s="26"/>
      <c r="D25" s="26"/>
    </row>
    <row r="26" spans="3:4" ht="15.75">
      <c r="C26" s="5"/>
      <c r="D26" s="5"/>
    </row>
    <row r="27" spans="3:4" ht="15.75">
      <c r="C27" s="27" t="s">
        <v>253</v>
      </c>
      <c r="D27" s="5"/>
    </row>
    <row r="28" spans="1:4" ht="15.75">
      <c r="A28" s="28" t="s">
        <v>109</v>
      </c>
      <c r="B28" s="7"/>
      <c r="C28" s="17"/>
      <c r="D28" s="29" t="s">
        <v>110</v>
      </c>
    </row>
    <row r="36" ht="15.75">
      <c r="A36" s="7" t="s">
        <v>245</v>
      </c>
    </row>
  </sheetData>
  <mergeCells count="2">
    <mergeCell ref="B4:C4"/>
    <mergeCell ref="B5:C5"/>
  </mergeCells>
  <printOptions/>
  <pageMargins left="0.24" right="0.2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="120" zoomScaleNormal="120" workbookViewId="0" topLeftCell="A10">
      <selection activeCell="B25" sqref="B25"/>
    </sheetView>
  </sheetViews>
  <sheetFormatPr defaultColWidth="8.796875" defaultRowHeight="15"/>
  <cols>
    <col min="1" max="1" width="6.59765625" style="3" customWidth="1"/>
    <col min="2" max="2" width="43.5" style="1" bestFit="1" customWidth="1"/>
    <col min="3" max="3" width="18.3984375" style="2" bestFit="1" customWidth="1"/>
    <col min="4" max="4" width="17.59765625" style="2" customWidth="1"/>
    <col min="5" max="16384" width="9" style="1" customWidth="1"/>
  </cols>
  <sheetData>
    <row r="1" ht="15.75">
      <c r="A1" s="9" t="s">
        <v>21</v>
      </c>
    </row>
    <row r="2" spans="1:4" ht="15.75">
      <c r="A2" s="4" t="s">
        <v>22</v>
      </c>
      <c r="D2" s="17" t="s">
        <v>112</v>
      </c>
    </row>
    <row r="4" ht="18.75">
      <c r="A4" s="30" t="s">
        <v>111</v>
      </c>
    </row>
    <row r="5" spans="2:3" ht="15.75">
      <c r="B5" s="191" t="s">
        <v>248</v>
      </c>
      <c r="C5" s="191"/>
    </row>
    <row r="6" spans="2:4" ht="15.75">
      <c r="B6" s="3"/>
      <c r="C6" s="3"/>
      <c r="D6" s="6" t="s">
        <v>107</v>
      </c>
    </row>
    <row r="7" spans="1:4" ht="15.75">
      <c r="A7" s="31" t="s">
        <v>0</v>
      </c>
      <c r="B7" s="31" t="s">
        <v>26</v>
      </c>
      <c r="C7" s="32" t="s">
        <v>24</v>
      </c>
      <c r="D7" s="32" t="s">
        <v>25</v>
      </c>
    </row>
    <row r="8" spans="1:4" ht="15.75">
      <c r="A8" s="21" t="s">
        <v>27</v>
      </c>
      <c r="B8" s="22" t="s">
        <v>28</v>
      </c>
      <c r="C8" s="33">
        <f>'[1]BCDKT DAY DU'!E11</f>
        <v>69063756607</v>
      </c>
      <c r="D8" s="33">
        <f>'[1]BCDKT DAY DU'!D11</f>
        <v>68061750185</v>
      </c>
    </row>
    <row r="9" spans="1:4" ht="15.75">
      <c r="A9" s="21"/>
      <c r="B9" s="22" t="s">
        <v>29</v>
      </c>
      <c r="C9" s="33">
        <f>'[1]BCDKT DAY DU'!E13</f>
        <v>33957391514</v>
      </c>
      <c r="D9" s="33">
        <f>'[1]BCDKT DAY DU'!D13</f>
        <v>29933564868</v>
      </c>
    </row>
    <row r="10" spans="1:4" ht="15.75">
      <c r="A10" s="21"/>
      <c r="B10" s="22" t="s">
        <v>30</v>
      </c>
      <c r="C10" s="33"/>
      <c r="D10" s="33"/>
    </row>
    <row r="11" spans="1:4" ht="15.75">
      <c r="A11" s="21"/>
      <c r="B11" s="22" t="s">
        <v>31</v>
      </c>
      <c r="C11" s="33">
        <f>'[1]BCDKT DAY DU'!E19</f>
        <v>24150545996</v>
      </c>
      <c r="D11" s="33">
        <f>'[1]BCDKT DAY DU'!D19</f>
        <v>28939761327</v>
      </c>
    </row>
    <row r="12" spans="1:4" ht="15.75">
      <c r="A12" s="21"/>
      <c r="B12" s="22" t="s">
        <v>32</v>
      </c>
      <c r="C12" s="33"/>
      <c r="D12" s="33"/>
    </row>
    <row r="13" spans="1:4" ht="15.75">
      <c r="A13" s="21"/>
      <c r="B13" s="22" t="s">
        <v>33</v>
      </c>
      <c r="C13" s="33">
        <f>'[1]BCDKT DAY DU'!E29</f>
        <v>10955819097</v>
      </c>
      <c r="D13" s="33">
        <f>'[1]BCDKT DAY DU'!D29</f>
        <v>9188423990</v>
      </c>
    </row>
    <row r="14" spans="1:4" ht="15.75">
      <c r="A14" s="21" t="s">
        <v>34</v>
      </c>
      <c r="B14" s="22" t="s">
        <v>35</v>
      </c>
      <c r="C14" s="33">
        <f>'[1]BCDKT DAY DU'!E34</f>
        <v>25444685168</v>
      </c>
      <c r="D14" s="33">
        <f>'[1]BCDKT DAY DU'!D34</f>
        <v>84086264347</v>
      </c>
    </row>
    <row r="15" spans="1:4" ht="15.75">
      <c r="A15" s="21"/>
      <c r="B15" s="22" t="s">
        <v>36</v>
      </c>
      <c r="C15" s="33"/>
      <c r="D15" s="33"/>
    </row>
    <row r="16" spans="1:4" ht="15.75">
      <c r="A16" s="21"/>
      <c r="B16" s="22" t="s">
        <v>37</v>
      </c>
      <c r="C16" s="33">
        <f>'[1]BCDKT DAY DU'!E41</f>
        <v>18241950645</v>
      </c>
      <c r="D16" s="33">
        <f>'[1]BCDKT DAY DU'!D41</f>
        <v>76939529822</v>
      </c>
    </row>
    <row r="17" spans="1:4" ht="15.75">
      <c r="A17" s="21"/>
      <c r="B17" s="22" t="s">
        <v>38</v>
      </c>
      <c r="C17" s="33">
        <f>'[1]BCDKT DAY DU'!E42</f>
        <v>18241950645</v>
      </c>
      <c r="D17" s="33">
        <f>'[1]BCDKT DAY DU'!D42</f>
        <v>17972043315</v>
      </c>
    </row>
    <row r="18" spans="1:4" ht="15.75">
      <c r="A18" s="21"/>
      <c r="B18" s="22" t="s">
        <v>39</v>
      </c>
      <c r="C18" s="33"/>
      <c r="D18" s="33"/>
    </row>
    <row r="19" spans="1:4" ht="15.75">
      <c r="A19" s="21"/>
      <c r="B19" s="22" t="s">
        <v>40</v>
      </c>
      <c r="C19" s="33"/>
      <c r="D19" s="33"/>
    </row>
    <row r="20" spans="1:4" ht="15.75">
      <c r="A20" s="21"/>
      <c r="B20" s="22" t="s">
        <v>41</v>
      </c>
      <c r="C20" s="33">
        <f>'[1]BCDKT DAY DU'!E51</f>
        <v>0</v>
      </c>
      <c r="D20" s="33">
        <f>'[1]BCDKT DAY DU'!D51</f>
        <v>58967486507</v>
      </c>
    </row>
    <row r="21" spans="1:4" ht="15.75">
      <c r="A21" s="21">
        <v>3</v>
      </c>
      <c r="B21" s="22" t="s">
        <v>42</v>
      </c>
      <c r="C21" s="33"/>
      <c r="D21" s="33"/>
    </row>
    <row r="22" spans="1:4" ht="15.75">
      <c r="A22" s="21">
        <v>4</v>
      </c>
      <c r="B22" s="22" t="s">
        <v>43</v>
      </c>
      <c r="C22" s="33">
        <f>'[1]BCDKT DAY DU'!E55</f>
        <v>7090734521</v>
      </c>
      <c r="D22" s="33">
        <f>'[1]BCDKT DAY DU'!D55</f>
        <v>7090734521</v>
      </c>
    </row>
    <row r="23" spans="1:4" ht="15.75">
      <c r="A23" s="21">
        <v>5</v>
      </c>
      <c r="B23" s="22" t="s">
        <v>44</v>
      </c>
      <c r="C23" s="33">
        <f>'[1]BCDKT DAY DU'!E60</f>
        <v>112000002</v>
      </c>
      <c r="D23" s="33">
        <f>'[1]BCDKT DAY DU'!D60</f>
        <v>56000004</v>
      </c>
    </row>
    <row r="24" spans="1:4" ht="15.75">
      <c r="A24" s="21" t="s">
        <v>45</v>
      </c>
      <c r="B24" s="22" t="s">
        <v>46</v>
      </c>
      <c r="C24" s="33">
        <f>'[1]BCDKT DAY DU'!E64</f>
        <v>94508441775</v>
      </c>
      <c r="D24" s="33">
        <f>'[1]BCDKT DAY DU'!D64</f>
        <v>152148014532</v>
      </c>
    </row>
    <row r="25" spans="1:4" ht="15.75">
      <c r="A25" s="21" t="s">
        <v>47</v>
      </c>
      <c r="B25" s="22" t="s">
        <v>48</v>
      </c>
      <c r="C25" s="33">
        <f>'[1]BCDKT DAY DU'!E87</f>
        <v>68896250814</v>
      </c>
      <c r="D25" s="33">
        <f>'[1]BCDKT DAY DU'!D87</f>
        <v>125359013154</v>
      </c>
    </row>
    <row r="26" spans="1:4" ht="15.75">
      <c r="A26" s="21">
        <v>1</v>
      </c>
      <c r="B26" s="22" t="s">
        <v>49</v>
      </c>
      <c r="C26" s="33">
        <f>'[1]BCDKT DAY DU'!E88</f>
        <v>68805803406</v>
      </c>
      <c r="D26" s="33">
        <f>'[1]BCDKT DAY DU'!D88</f>
        <v>85234900481</v>
      </c>
    </row>
    <row r="27" spans="1:4" ht="15.75">
      <c r="A27" s="21">
        <v>2</v>
      </c>
      <c r="B27" s="22" t="s">
        <v>50</v>
      </c>
      <c r="C27" s="33">
        <f>'[1]BCDKT DAY DU'!E99</f>
        <v>90447408</v>
      </c>
      <c r="D27" s="33">
        <f>'[1]BCDKT DAY DU'!D99</f>
        <v>40124112673</v>
      </c>
    </row>
    <row r="28" spans="1:4" ht="15.75">
      <c r="A28" s="21" t="s">
        <v>51</v>
      </c>
      <c r="B28" s="22" t="s">
        <v>52</v>
      </c>
      <c r="C28" s="33">
        <f>'[1]BCDKT DAY DU'!E107</f>
        <v>25612190961</v>
      </c>
      <c r="D28" s="33">
        <f>'[1]BCDKT DAY DU'!D107</f>
        <v>26789001378</v>
      </c>
    </row>
    <row r="29" spans="1:4" ht="15.75">
      <c r="A29" s="21">
        <v>1</v>
      </c>
      <c r="B29" s="22" t="s">
        <v>53</v>
      </c>
      <c r="C29" s="33">
        <f>'[1]BCDKT DAY DU'!E108</f>
        <v>25699255035</v>
      </c>
      <c r="D29" s="33">
        <f>'[1]BCDKT DAY DU'!D108</f>
        <v>25473865605</v>
      </c>
    </row>
    <row r="30" spans="1:4" ht="15.75">
      <c r="A30" s="10"/>
      <c r="B30" s="11" t="s">
        <v>54</v>
      </c>
      <c r="C30" s="34">
        <f>'[1]BCDKT DAY DU'!E109</f>
        <v>11385008054</v>
      </c>
      <c r="D30" s="34">
        <f>'[1]BCDKT DAY DU'!D109</f>
        <v>11385008054</v>
      </c>
    </row>
    <row r="31" spans="1:4" ht="15.75">
      <c r="A31" s="10"/>
      <c r="B31" s="11" t="s">
        <v>55</v>
      </c>
      <c r="C31" s="34"/>
      <c r="D31" s="34"/>
    </row>
    <row r="32" spans="1:4" ht="15.75">
      <c r="A32" s="10"/>
      <c r="B32" s="11" t="s">
        <v>56</v>
      </c>
      <c r="C32" s="34"/>
      <c r="D32" s="34"/>
    </row>
    <row r="33" spans="1:4" ht="15.75">
      <c r="A33" s="10"/>
      <c r="B33" s="11" t="s">
        <v>57</v>
      </c>
      <c r="C33" s="34"/>
      <c r="D33" s="34"/>
    </row>
    <row r="34" spans="1:4" ht="15.75">
      <c r="A34" s="10"/>
      <c r="B34" s="11" t="s">
        <v>58</v>
      </c>
      <c r="C34" s="34"/>
      <c r="D34" s="34"/>
    </row>
    <row r="35" spans="1:4" ht="15.75">
      <c r="A35" s="10"/>
      <c r="B35" s="11" t="s">
        <v>59</v>
      </c>
      <c r="C35" s="34">
        <f>'[1]BCDKT DAY DU'!E115+'[1]BCDKT DAY DU'!E116</f>
        <v>5823875362</v>
      </c>
      <c r="D35" s="34">
        <f>'[1]BCDKT DAY DU'!D115+'[1]BCDKT DAY DU'!D116</f>
        <v>9536347904</v>
      </c>
    </row>
    <row r="36" spans="1:4" ht="15.75">
      <c r="A36" s="10"/>
      <c r="B36" s="11" t="s">
        <v>60</v>
      </c>
      <c r="C36" s="34">
        <f>'[1]BCDKT DAY DU'!E118</f>
        <v>8490371619</v>
      </c>
      <c r="D36" s="34">
        <f>'[1]BCDKT DAY DU'!D118</f>
        <v>4552509647</v>
      </c>
    </row>
    <row r="37" spans="1:4" ht="15.75">
      <c r="A37" s="10"/>
      <c r="B37" s="11" t="s">
        <v>61</v>
      </c>
      <c r="C37" s="34"/>
      <c r="D37" s="34"/>
    </row>
    <row r="38" spans="1:4" ht="15.75">
      <c r="A38" s="21">
        <v>2</v>
      </c>
      <c r="B38" s="22" t="s">
        <v>62</v>
      </c>
      <c r="C38" s="33">
        <f>'[1]BCDKT DAY DU'!E120</f>
        <v>-87064074</v>
      </c>
      <c r="D38" s="33">
        <f>'[1]BCDKT DAY DU'!D120</f>
        <v>1315135773</v>
      </c>
    </row>
    <row r="39" spans="1:4" ht="15.75">
      <c r="A39" s="10"/>
      <c r="B39" s="11" t="s">
        <v>63</v>
      </c>
      <c r="C39" s="34">
        <f>'[1]BCDKT DAY DU'!E121</f>
        <v>-87064074</v>
      </c>
      <c r="D39" s="34">
        <f>'[1]BCDKT DAY DU'!D121</f>
        <v>1315135773</v>
      </c>
    </row>
    <row r="40" spans="1:4" ht="15.75">
      <c r="A40" s="10"/>
      <c r="B40" s="11" t="s">
        <v>64</v>
      </c>
      <c r="C40" s="34"/>
      <c r="D40" s="34"/>
    </row>
    <row r="41" spans="1:4" ht="15.75">
      <c r="A41" s="10"/>
      <c r="B41" s="11" t="s">
        <v>65</v>
      </c>
      <c r="C41" s="34"/>
      <c r="D41" s="34"/>
    </row>
    <row r="42" spans="1:4" ht="15.75">
      <c r="A42" s="24" t="s">
        <v>66</v>
      </c>
      <c r="B42" s="25" t="s">
        <v>67</v>
      </c>
      <c r="C42" s="35">
        <f>'[1]BCDKT DAY DU'!E124</f>
        <v>94508441775</v>
      </c>
      <c r="D42" s="35">
        <f>'[1]BCDKT DAY DU'!D124</f>
        <v>152148014532</v>
      </c>
    </row>
    <row r="44" spans="3:4" ht="15.75">
      <c r="C44" s="27" t="s">
        <v>254</v>
      </c>
      <c r="D44" s="5"/>
    </row>
    <row r="45" spans="1:4" ht="15.75">
      <c r="A45" s="28" t="s">
        <v>109</v>
      </c>
      <c r="B45" s="7"/>
      <c r="C45" s="17"/>
      <c r="D45" s="29" t="s">
        <v>110</v>
      </c>
    </row>
    <row r="48" ht="15.75">
      <c r="A48" s="7" t="s">
        <v>245</v>
      </c>
    </row>
  </sheetData>
  <mergeCells count="1">
    <mergeCell ref="B5:C5"/>
  </mergeCells>
  <printOptions/>
  <pageMargins left="0.43" right="0.24" top="0.57" bottom="0.47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workbookViewId="0" topLeftCell="A46">
      <selection activeCell="D120" sqref="D120"/>
    </sheetView>
  </sheetViews>
  <sheetFormatPr defaultColWidth="8.796875" defaultRowHeight="15"/>
  <cols>
    <col min="1" max="1" width="45.09765625" style="1" customWidth="1"/>
    <col min="2" max="2" width="8.09765625" style="3" customWidth="1"/>
    <col min="3" max="3" width="8.5" style="3" customWidth="1"/>
    <col min="4" max="5" width="15.69921875" style="2" bestFit="1" customWidth="1"/>
    <col min="6" max="6" width="40.59765625" style="1" customWidth="1"/>
    <col min="7" max="7" width="9" style="1" customWidth="1"/>
    <col min="8" max="8" width="21.59765625" style="1" customWidth="1"/>
    <col min="9" max="9" width="20.19921875" style="1" customWidth="1"/>
    <col min="10" max="16384" width="9" style="1" customWidth="1"/>
  </cols>
  <sheetData>
    <row r="1" spans="1:9" ht="19.5">
      <c r="A1" s="9" t="s">
        <v>21</v>
      </c>
      <c r="B1" s="1"/>
      <c r="C1" s="2"/>
      <c r="D1" s="17" t="s">
        <v>242</v>
      </c>
      <c r="E1" s="1"/>
      <c r="F1" s="69" t="s">
        <v>243</v>
      </c>
      <c r="G1" s="3"/>
      <c r="H1" s="3"/>
      <c r="I1" s="3"/>
    </row>
    <row r="2" spans="1:5" ht="15.75">
      <c r="A2" s="4" t="s">
        <v>22</v>
      </c>
      <c r="B2" s="1"/>
      <c r="C2" s="38" t="s">
        <v>114</v>
      </c>
      <c r="D2" s="17"/>
      <c r="E2" s="1"/>
    </row>
    <row r="3" spans="1:5" ht="15.75">
      <c r="A3" s="4"/>
      <c r="B3" s="1"/>
      <c r="C3" s="38" t="s">
        <v>115</v>
      </c>
      <c r="D3" s="17"/>
      <c r="E3" s="1"/>
    </row>
    <row r="4" spans="1:9" ht="33.75" customHeight="1">
      <c r="A4" s="67" t="s">
        <v>240</v>
      </c>
      <c r="F4" s="65" t="s">
        <v>233</v>
      </c>
      <c r="G4" s="65" t="s">
        <v>119</v>
      </c>
      <c r="H4" s="65" t="s">
        <v>244</v>
      </c>
      <c r="I4" s="66" t="s">
        <v>121</v>
      </c>
    </row>
    <row r="5" spans="1:9" ht="15.75">
      <c r="A5" s="8" t="s">
        <v>241</v>
      </c>
      <c r="B5" s="1"/>
      <c r="C5" s="1"/>
      <c r="D5" s="1"/>
      <c r="F5" s="36" t="s">
        <v>234</v>
      </c>
      <c r="G5" s="37"/>
      <c r="H5" s="37"/>
      <c r="I5" s="37"/>
    </row>
    <row r="6" spans="1:9" ht="15.75">
      <c r="A6" s="8" t="s">
        <v>249</v>
      </c>
      <c r="B6" s="1"/>
      <c r="E6" s="1"/>
      <c r="F6" s="11" t="s">
        <v>235</v>
      </c>
      <c r="G6" s="10">
        <v>24</v>
      </c>
      <c r="H6" s="10"/>
      <c r="I6" s="10"/>
    </row>
    <row r="7" spans="1:9" ht="15.75">
      <c r="A7" s="3"/>
      <c r="D7" s="6"/>
      <c r="E7" s="68" t="s">
        <v>107</v>
      </c>
      <c r="F7" s="11" t="s">
        <v>236</v>
      </c>
      <c r="G7" s="10"/>
      <c r="H7" s="10"/>
      <c r="I7" s="10"/>
    </row>
    <row r="8" spans="6:9" ht="15.75">
      <c r="F8" s="11" t="s">
        <v>237</v>
      </c>
      <c r="G8" s="10"/>
      <c r="H8" s="10"/>
      <c r="I8" s="10"/>
    </row>
    <row r="9" spans="1:9" s="64" customFormat="1" ht="31.5">
      <c r="A9" s="65" t="s">
        <v>118</v>
      </c>
      <c r="B9" s="65" t="s">
        <v>68</v>
      </c>
      <c r="C9" s="65" t="s">
        <v>119</v>
      </c>
      <c r="D9" s="66" t="s">
        <v>244</v>
      </c>
      <c r="E9" s="66" t="s">
        <v>121</v>
      </c>
      <c r="F9" s="11" t="s">
        <v>238</v>
      </c>
      <c r="G9" s="10"/>
      <c r="H9" s="70">
        <v>808837.84</v>
      </c>
      <c r="I9" s="70">
        <v>1174817.25</v>
      </c>
    </row>
    <row r="10" spans="1:9" ht="15.7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3" t="s">
        <v>239</v>
      </c>
      <c r="G10" s="12"/>
      <c r="H10" s="12"/>
      <c r="I10" s="12"/>
    </row>
    <row r="11" spans="1:5" ht="15.75">
      <c r="A11" s="22" t="s">
        <v>122</v>
      </c>
      <c r="B11" s="21">
        <v>100</v>
      </c>
      <c r="C11" s="10"/>
      <c r="D11" s="33">
        <f>D13+D19+D29</f>
        <v>68061750185</v>
      </c>
      <c r="E11" s="33">
        <f>E13+E19+E29</f>
        <v>69063756607</v>
      </c>
    </row>
    <row r="12" spans="1:5" ht="15.75">
      <c r="A12" s="22" t="s">
        <v>123</v>
      </c>
      <c r="B12" s="21"/>
      <c r="C12" s="10"/>
      <c r="D12" s="34"/>
      <c r="E12" s="34"/>
    </row>
    <row r="13" spans="1:9" ht="15.75">
      <c r="A13" s="22" t="s">
        <v>124</v>
      </c>
      <c r="B13" s="21">
        <v>110</v>
      </c>
      <c r="C13" s="10"/>
      <c r="D13" s="33">
        <f>D14</f>
        <v>29933564868</v>
      </c>
      <c r="E13" s="33">
        <f>E14</f>
        <v>33957391514</v>
      </c>
      <c r="F13" s="3"/>
      <c r="H13" s="27" t="s">
        <v>250</v>
      </c>
      <c r="I13" s="5"/>
    </row>
    <row r="14" spans="1:9" ht="15.75">
      <c r="A14" s="11" t="s">
        <v>125</v>
      </c>
      <c r="B14" s="10">
        <v>111</v>
      </c>
      <c r="C14" s="10" t="s">
        <v>126</v>
      </c>
      <c r="D14" s="34">
        <v>29933564868</v>
      </c>
      <c r="E14" s="34">
        <v>33957391514</v>
      </c>
      <c r="F14" s="28" t="s">
        <v>109</v>
      </c>
      <c r="G14" s="7"/>
      <c r="H14" s="17"/>
      <c r="I14" s="29" t="s">
        <v>110</v>
      </c>
    </row>
    <row r="15" spans="1:5" ht="15.75">
      <c r="A15" s="11" t="s">
        <v>127</v>
      </c>
      <c r="B15" s="10">
        <v>112</v>
      </c>
      <c r="C15" s="10"/>
      <c r="D15" s="34"/>
      <c r="E15" s="34"/>
    </row>
    <row r="16" spans="1:5" ht="15.75">
      <c r="A16" s="22" t="s">
        <v>128</v>
      </c>
      <c r="B16" s="21">
        <v>120</v>
      </c>
      <c r="C16" s="21" t="s">
        <v>129</v>
      </c>
      <c r="D16" s="34"/>
      <c r="E16" s="34"/>
    </row>
    <row r="17" spans="1:5" ht="15.75">
      <c r="A17" s="11" t="s">
        <v>130</v>
      </c>
      <c r="B17" s="10">
        <v>121</v>
      </c>
      <c r="C17" s="10"/>
      <c r="D17" s="34"/>
      <c r="E17" s="34"/>
    </row>
    <row r="18" spans="1:5" ht="15.75">
      <c r="A18" s="11" t="s">
        <v>131</v>
      </c>
      <c r="B18" s="10">
        <v>129</v>
      </c>
      <c r="C18" s="10"/>
      <c r="D18" s="34"/>
      <c r="E18" s="34"/>
    </row>
    <row r="19" spans="1:5" ht="15.75">
      <c r="A19" s="22" t="s">
        <v>132</v>
      </c>
      <c r="B19" s="21">
        <v>130</v>
      </c>
      <c r="C19" s="10"/>
      <c r="D19" s="33">
        <f>D20+D21+D24</f>
        <v>28939761327</v>
      </c>
      <c r="E19" s="33">
        <f>SUM(E20:E28)</f>
        <v>24150545996</v>
      </c>
    </row>
    <row r="20" spans="1:5" ht="15.75">
      <c r="A20" s="11" t="s">
        <v>133</v>
      </c>
      <c r="B20" s="10">
        <v>131</v>
      </c>
      <c r="C20" s="10"/>
      <c r="D20" s="34">
        <v>12250140833</v>
      </c>
      <c r="E20" s="34">
        <v>8653618867</v>
      </c>
    </row>
    <row r="21" spans="1:5" ht="15.75">
      <c r="A21" s="11" t="s">
        <v>134</v>
      </c>
      <c r="B21" s="10">
        <v>132</v>
      </c>
      <c r="C21" s="10"/>
      <c r="D21" s="34">
        <v>2172506757</v>
      </c>
      <c r="E21" s="34">
        <v>1126712816</v>
      </c>
    </row>
    <row r="22" spans="1:5" ht="15.75">
      <c r="A22" s="11" t="s">
        <v>135</v>
      </c>
      <c r="B22" s="10">
        <v>133</v>
      </c>
      <c r="C22" s="10"/>
      <c r="D22" s="34"/>
      <c r="E22" s="34"/>
    </row>
    <row r="23" spans="1:6" ht="15.75">
      <c r="A23" s="11" t="s">
        <v>136</v>
      </c>
      <c r="B23" s="10">
        <v>134</v>
      </c>
      <c r="C23" s="10"/>
      <c r="D23" s="34"/>
      <c r="E23" s="34"/>
      <c r="F23" s="7" t="s">
        <v>245</v>
      </c>
    </row>
    <row r="24" spans="1:5" ht="15.75">
      <c r="A24" s="11" t="s">
        <v>137</v>
      </c>
      <c r="B24" s="10">
        <v>135</v>
      </c>
      <c r="C24" s="10" t="s">
        <v>138</v>
      </c>
      <c r="D24" s="34">
        <v>14517113737</v>
      </c>
      <c r="E24" s="34">
        <v>14370214313</v>
      </c>
    </row>
    <row r="25" spans="1:5" ht="15.75">
      <c r="A25" s="11" t="s">
        <v>139</v>
      </c>
      <c r="B25" s="10">
        <v>139</v>
      </c>
      <c r="C25" s="10"/>
      <c r="D25" s="34"/>
      <c r="E25" s="34"/>
    </row>
    <row r="26" spans="1:5" ht="15.75">
      <c r="A26" s="22" t="s">
        <v>140</v>
      </c>
      <c r="B26" s="21">
        <v>140</v>
      </c>
      <c r="C26" s="10"/>
      <c r="D26" s="34"/>
      <c r="E26" s="34"/>
    </row>
    <row r="27" spans="1:5" ht="15.75">
      <c r="A27" s="11" t="s">
        <v>141</v>
      </c>
      <c r="B27" s="10">
        <v>141</v>
      </c>
      <c r="C27" s="10" t="s">
        <v>142</v>
      </c>
      <c r="D27" s="34"/>
      <c r="E27" s="34"/>
    </row>
    <row r="28" spans="1:5" ht="15.75">
      <c r="A28" s="11" t="s">
        <v>143</v>
      </c>
      <c r="B28" s="10">
        <v>149</v>
      </c>
      <c r="C28" s="10"/>
      <c r="D28" s="34"/>
      <c r="E28" s="34"/>
    </row>
    <row r="29" spans="1:6" ht="15.75">
      <c r="A29" s="22" t="s">
        <v>144</v>
      </c>
      <c r="B29" s="21">
        <v>150</v>
      </c>
      <c r="C29" s="10"/>
      <c r="D29" s="33">
        <f>D30+D33</f>
        <v>9188423990</v>
      </c>
      <c r="E29" s="33">
        <f>SUM(E30:E33)</f>
        <v>10955819097</v>
      </c>
      <c r="F29" s="71">
        <f>E29-10955819097</f>
        <v>0</v>
      </c>
    </row>
    <row r="30" spans="1:5" ht="15.75">
      <c r="A30" s="11" t="s">
        <v>145</v>
      </c>
      <c r="B30" s="10">
        <v>151</v>
      </c>
      <c r="C30" s="10"/>
      <c r="D30" s="34">
        <v>574837449</v>
      </c>
      <c r="E30" s="34">
        <v>508394545</v>
      </c>
    </row>
    <row r="31" spans="1:5" ht="15.75">
      <c r="A31" s="11" t="s">
        <v>146</v>
      </c>
      <c r="B31" s="10">
        <v>152</v>
      </c>
      <c r="C31" s="10"/>
      <c r="D31" s="34"/>
      <c r="E31" s="34">
        <v>9937522</v>
      </c>
    </row>
    <row r="32" spans="1:5" ht="15.75">
      <c r="A32" s="11" t="s">
        <v>147</v>
      </c>
      <c r="B32" s="10">
        <v>154</v>
      </c>
      <c r="C32" s="10" t="s">
        <v>148</v>
      </c>
      <c r="D32" s="34"/>
      <c r="E32" s="34"/>
    </row>
    <row r="33" spans="1:5" ht="15.75">
      <c r="A33" s="11" t="s">
        <v>149</v>
      </c>
      <c r="B33" s="10">
        <v>158</v>
      </c>
      <c r="C33" s="10"/>
      <c r="D33" s="34">
        <v>8613586541</v>
      </c>
      <c r="E33" s="34">
        <v>10437487030</v>
      </c>
    </row>
    <row r="34" spans="1:5" ht="15.75">
      <c r="A34" s="22" t="s">
        <v>150</v>
      </c>
      <c r="B34" s="21">
        <v>200</v>
      </c>
      <c r="C34" s="10"/>
      <c r="D34" s="33">
        <f>D35+D41+D52+D55+D60</f>
        <v>84086264347</v>
      </c>
      <c r="E34" s="33">
        <f>E35+E41+E52+E55+E60</f>
        <v>25444685168</v>
      </c>
    </row>
    <row r="35" spans="1:5" ht="15.75">
      <c r="A35" s="22" t="s">
        <v>151</v>
      </c>
      <c r="B35" s="21">
        <v>210</v>
      </c>
      <c r="C35" s="10"/>
      <c r="D35" s="34"/>
      <c r="E35" s="34"/>
    </row>
    <row r="36" spans="1:5" ht="15.75">
      <c r="A36" s="11" t="s">
        <v>152</v>
      </c>
      <c r="B36" s="10">
        <v>211</v>
      </c>
      <c r="C36" s="10"/>
      <c r="D36" s="34"/>
      <c r="E36" s="34"/>
    </row>
    <row r="37" spans="1:5" ht="15.75">
      <c r="A37" s="11" t="s">
        <v>153</v>
      </c>
      <c r="B37" s="10">
        <v>212</v>
      </c>
      <c r="C37" s="10"/>
      <c r="D37" s="34"/>
      <c r="E37" s="34"/>
    </row>
    <row r="38" spans="1:5" ht="15.75">
      <c r="A38" s="11" t="s">
        <v>154</v>
      </c>
      <c r="B38" s="10">
        <v>213</v>
      </c>
      <c r="C38" s="10" t="s">
        <v>155</v>
      </c>
      <c r="D38" s="34"/>
      <c r="E38" s="34"/>
    </row>
    <row r="39" spans="1:5" ht="15.75">
      <c r="A39" s="11" t="s">
        <v>156</v>
      </c>
      <c r="B39" s="10">
        <v>218</v>
      </c>
      <c r="C39" s="10" t="s">
        <v>157</v>
      </c>
      <c r="D39" s="34"/>
      <c r="E39" s="34"/>
    </row>
    <row r="40" spans="1:5" ht="15.75">
      <c r="A40" s="11" t="s">
        <v>158</v>
      </c>
      <c r="B40" s="10">
        <v>219</v>
      </c>
      <c r="C40" s="10"/>
      <c r="D40" s="34"/>
      <c r="E40" s="34"/>
    </row>
    <row r="41" spans="1:5" ht="15.75">
      <c r="A41" s="22" t="s">
        <v>159</v>
      </c>
      <c r="B41" s="21">
        <v>220</v>
      </c>
      <c r="C41" s="10"/>
      <c r="D41" s="33">
        <f>D42+D45+D48+D51</f>
        <v>76939529822</v>
      </c>
      <c r="E41" s="33">
        <f>E42+E45+E48+E51</f>
        <v>18241950645</v>
      </c>
    </row>
    <row r="42" spans="1:5" ht="15.75">
      <c r="A42" s="22" t="s">
        <v>160</v>
      </c>
      <c r="B42" s="21">
        <v>221</v>
      </c>
      <c r="C42" s="21" t="s">
        <v>161</v>
      </c>
      <c r="D42" s="33">
        <f>SUM(D43:D44)</f>
        <v>17972043315</v>
      </c>
      <c r="E42" s="33">
        <f>SUM(E43:E44)</f>
        <v>18241950645</v>
      </c>
    </row>
    <row r="43" spans="1:5" ht="15.75">
      <c r="A43" s="11" t="s">
        <v>162</v>
      </c>
      <c r="B43" s="10">
        <v>222</v>
      </c>
      <c r="C43" s="10"/>
      <c r="D43" s="34">
        <v>26608947315</v>
      </c>
      <c r="E43" s="34">
        <v>26226980281</v>
      </c>
    </row>
    <row r="44" spans="1:5" ht="15.75">
      <c r="A44" s="11" t="s">
        <v>163</v>
      </c>
      <c r="B44" s="10">
        <v>223</v>
      </c>
      <c r="C44" s="10"/>
      <c r="D44" s="34">
        <v>-8636904000</v>
      </c>
      <c r="E44" s="34">
        <v>-7985029636</v>
      </c>
    </row>
    <row r="45" spans="1:5" ht="15.75">
      <c r="A45" s="22" t="s">
        <v>164</v>
      </c>
      <c r="B45" s="21">
        <v>224</v>
      </c>
      <c r="C45" s="21" t="s">
        <v>165</v>
      </c>
      <c r="D45" s="34"/>
      <c r="E45" s="34"/>
    </row>
    <row r="46" spans="1:5" ht="15.75">
      <c r="A46" s="11" t="s">
        <v>162</v>
      </c>
      <c r="B46" s="10">
        <v>225</v>
      </c>
      <c r="C46" s="10"/>
      <c r="D46" s="34"/>
      <c r="E46" s="34"/>
    </row>
    <row r="47" spans="1:5" ht="15.75">
      <c r="A47" s="11" t="s">
        <v>166</v>
      </c>
      <c r="B47" s="10">
        <v>226</v>
      </c>
      <c r="C47" s="10"/>
      <c r="D47" s="34"/>
      <c r="E47" s="34"/>
    </row>
    <row r="48" spans="1:5" ht="15.75">
      <c r="A48" s="22" t="s">
        <v>167</v>
      </c>
      <c r="B48" s="21">
        <v>227</v>
      </c>
      <c r="C48" s="21" t="s">
        <v>168</v>
      </c>
      <c r="D48" s="34"/>
      <c r="E48" s="34"/>
    </row>
    <row r="49" spans="1:5" ht="15.75">
      <c r="A49" s="11" t="s">
        <v>162</v>
      </c>
      <c r="B49" s="10">
        <v>228</v>
      </c>
      <c r="C49" s="21"/>
      <c r="D49" s="34"/>
      <c r="E49" s="34"/>
    </row>
    <row r="50" spans="1:5" ht="15.75">
      <c r="A50" s="11" t="s">
        <v>166</v>
      </c>
      <c r="B50" s="10">
        <v>229</v>
      </c>
      <c r="C50" s="21"/>
      <c r="D50" s="34"/>
      <c r="E50" s="34"/>
    </row>
    <row r="51" spans="1:5" ht="15.75">
      <c r="A51" s="22" t="s">
        <v>169</v>
      </c>
      <c r="B51" s="21">
        <v>230</v>
      </c>
      <c r="C51" s="21" t="s">
        <v>170</v>
      </c>
      <c r="D51" s="33">
        <v>58967486507</v>
      </c>
      <c r="E51" s="34"/>
    </row>
    <row r="52" spans="1:5" ht="15.75">
      <c r="A52" s="22" t="s">
        <v>171</v>
      </c>
      <c r="B52" s="21">
        <v>240</v>
      </c>
      <c r="C52" s="21" t="s">
        <v>172</v>
      </c>
      <c r="D52" s="34"/>
      <c r="E52" s="34"/>
    </row>
    <row r="53" spans="1:5" ht="15.75">
      <c r="A53" s="11" t="s">
        <v>162</v>
      </c>
      <c r="B53" s="10">
        <v>241</v>
      </c>
      <c r="C53" s="10"/>
      <c r="D53" s="34"/>
      <c r="E53" s="34"/>
    </row>
    <row r="54" spans="1:5" ht="15.75">
      <c r="A54" s="11" t="s">
        <v>166</v>
      </c>
      <c r="B54" s="10">
        <v>242</v>
      </c>
      <c r="C54" s="10"/>
      <c r="D54" s="34"/>
      <c r="E54" s="34"/>
    </row>
    <row r="55" spans="1:5" ht="15.75">
      <c r="A55" s="22" t="s">
        <v>173</v>
      </c>
      <c r="B55" s="21">
        <v>250</v>
      </c>
      <c r="C55" s="10"/>
      <c r="D55" s="33">
        <v>7090734521</v>
      </c>
      <c r="E55" s="33">
        <v>7090734521</v>
      </c>
    </row>
    <row r="56" spans="1:5" ht="15.75">
      <c r="A56" s="11" t="s">
        <v>174</v>
      </c>
      <c r="B56" s="10">
        <v>251</v>
      </c>
      <c r="C56" s="10"/>
      <c r="D56" s="34"/>
      <c r="E56" s="34"/>
    </row>
    <row r="57" spans="1:5" ht="15.75">
      <c r="A57" s="11" t="s">
        <v>175</v>
      </c>
      <c r="B57" s="10">
        <v>252</v>
      </c>
      <c r="C57" s="10"/>
      <c r="D57" s="34">
        <v>6884611521</v>
      </c>
      <c r="E57" s="34">
        <v>6884611521</v>
      </c>
    </row>
    <row r="58" spans="1:5" ht="15.75">
      <c r="A58" s="11" t="s">
        <v>176</v>
      </c>
      <c r="B58" s="10">
        <v>258</v>
      </c>
      <c r="C58" s="10" t="s">
        <v>177</v>
      </c>
      <c r="D58" s="34">
        <v>206123000</v>
      </c>
      <c r="E58" s="34">
        <v>206123000</v>
      </c>
    </row>
    <row r="59" spans="1:5" ht="15.75">
      <c r="A59" s="11" t="s">
        <v>178</v>
      </c>
      <c r="B59" s="10">
        <v>259</v>
      </c>
      <c r="C59" s="10"/>
      <c r="D59" s="34"/>
      <c r="E59" s="34"/>
    </row>
    <row r="60" spans="1:5" ht="15.75">
      <c r="A60" s="22" t="s">
        <v>179</v>
      </c>
      <c r="B60" s="21">
        <v>260</v>
      </c>
      <c r="C60" s="10"/>
      <c r="D60" s="33">
        <f>SUM(D61:D63)</f>
        <v>56000004</v>
      </c>
      <c r="E60" s="33">
        <f>SUM(E61:E63)</f>
        <v>112000002</v>
      </c>
    </row>
    <row r="61" spans="1:5" ht="15.75">
      <c r="A61" s="11" t="s">
        <v>180</v>
      </c>
      <c r="B61" s="10">
        <v>261</v>
      </c>
      <c r="C61" s="10" t="s">
        <v>181</v>
      </c>
      <c r="D61" s="34">
        <v>56000004</v>
      </c>
      <c r="E61" s="34">
        <v>112000002</v>
      </c>
    </row>
    <row r="62" spans="1:5" ht="15.75">
      <c r="A62" s="11" t="s">
        <v>182</v>
      </c>
      <c r="B62" s="10">
        <v>262</v>
      </c>
      <c r="C62" s="10" t="s">
        <v>183</v>
      </c>
      <c r="D62" s="34"/>
      <c r="E62" s="34"/>
    </row>
    <row r="63" spans="1:5" ht="15.75">
      <c r="A63" s="58" t="s">
        <v>184</v>
      </c>
      <c r="B63" s="59">
        <v>268</v>
      </c>
      <c r="C63" s="59"/>
      <c r="D63" s="60"/>
      <c r="E63" s="60"/>
    </row>
    <row r="64" spans="1:5" ht="15.75">
      <c r="A64" s="61" t="s">
        <v>185</v>
      </c>
      <c r="B64" s="15">
        <v>270</v>
      </c>
      <c r="C64" s="62"/>
      <c r="D64" s="63">
        <f>D34+D11</f>
        <v>152148014532</v>
      </c>
      <c r="E64" s="63">
        <f>E34+E11</f>
        <v>94508441775</v>
      </c>
    </row>
    <row r="85" spans="1:5" s="64" customFormat="1" ht="31.5">
      <c r="A85" s="65" t="s">
        <v>186</v>
      </c>
      <c r="B85" s="65" t="s">
        <v>68</v>
      </c>
      <c r="C85" s="65" t="s">
        <v>119</v>
      </c>
      <c r="D85" s="66" t="s">
        <v>120</v>
      </c>
      <c r="E85" s="66" t="s">
        <v>121</v>
      </c>
    </row>
    <row r="86" spans="1:5" ht="15.75">
      <c r="A86" s="10">
        <v>1</v>
      </c>
      <c r="B86" s="10">
        <v>2</v>
      </c>
      <c r="C86" s="10">
        <v>3</v>
      </c>
      <c r="D86" s="10">
        <v>4</v>
      </c>
      <c r="E86" s="10">
        <v>5</v>
      </c>
    </row>
    <row r="87" spans="1:5" ht="15.75">
      <c r="A87" s="22" t="s">
        <v>187</v>
      </c>
      <c r="B87" s="21">
        <v>300</v>
      </c>
      <c r="C87" s="10"/>
      <c r="D87" s="33">
        <f>D88+D99</f>
        <v>125359013154</v>
      </c>
      <c r="E87" s="33">
        <f>E88+E99</f>
        <v>68896250814</v>
      </c>
    </row>
    <row r="88" spans="1:5" ht="15.75">
      <c r="A88" s="22" t="s">
        <v>188</v>
      </c>
      <c r="B88" s="21">
        <v>310</v>
      </c>
      <c r="C88" s="10"/>
      <c r="D88" s="33">
        <f>SUM(D89:D98)</f>
        <v>85234900481</v>
      </c>
      <c r="E88" s="33">
        <f>SUM(E89:E98)</f>
        <v>68805803406</v>
      </c>
    </row>
    <row r="89" spans="1:5" ht="15.75">
      <c r="A89" s="11" t="s">
        <v>189</v>
      </c>
      <c r="B89" s="10">
        <v>311</v>
      </c>
      <c r="C89" s="10" t="s">
        <v>190</v>
      </c>
      <c r="D89" s="34"/>
      <c r="E89" s="34"/>
    </row>
    <row r="90" spans="1:5" ht="15.75">
      <c r="A90" s="11" t="s">
        <v>191</v>
      </c>
      <c r="B90" s="10">
        <v>312</v>
      </c>
      <c r="C90" s="10"/>
      <c r="D90" s="34">
        <v>35342569930</v>
      </c>
      <c r="E90" s="34">
        <v>20446631511</v>
      </c>
    </row>
    <row r="91" spans="1:5" ht="15.75">
      <c r="A91" s="11" t="s">
        <v>192</v>
      </c>
      <c r="B91" s="10">
        <v>313</v>
      </c>
      <c r="C91" s="10"/>
      <c r="D91" s="34">
        <v>11872462568</v>
      </c>
      <c r="E91" s="34">
        <v>13439361227</v>
      </c>
    </row>
    <row r="92" spans="1:5" ht="15.75">
      <c r="A92" s="11" t="s">
        <v>193</v>
      </c>
      <c r="B92" s="10">
        <v>314</v>
      </c>
      <c r="C92" s="10" t="s">
        <v>194</v>
      </c>
      <c r="D92" s="34">
        <v>1275461475</v>
      </c>
      <c r="E92" s="34">
        <v>1982975686</v>
      </c>
    </row>
    <row r="93" spans="1:5" ht="15.75">
      <c r="A93" s="11" t="s">
        <v>195</v>
      </c>
      <c r="B93" s="10">
        <v>315</v>
      </c>
      <c r="C93" s="10"/>
      <c r="D93" s="34">
        <v>10073604490</v>
      </c>
      <c r="E93" s="34">
        <v>10365269471</v>
      </c>
    </row>
    <row r="94" spans="1:5" ht="15.75">
      <c r="A94" s="11" t="s">
        <v>196</v>
      </c>
      <c r="B94" s="10">
        <v>316</v>
      </c>
      <c r="C94" s="10" t="s">
        <v>197</v>
      </c>
      <c r="D94" s="34"/>
      <c r="E94" s="34">
        <v>116500000</v>
      </c>
    </row>
    <row r="95" spans="1:5" ht="15.75">
      <c r="A95" s="11" t="s">
        <v>198</v>
      </c>
      <c r="B95" s="10">
        <v>317</v>
      </c>
      <c r="C95" s="10"/>
      <c r="D95" s="34"/>
      <c r="E95" s="34"/>
    </row>
    <row r="96" spans="1:5" ht="15.75">
      <c r="A96" s="11" t="s">
        <v>199</v>
      </c>
      <c r="B96" s="10">
        <v>318</v>
      </c>
      <c r="C96" s="10"/>
      <c r="D96" s="34"/>
      <c r="E96" s="34"/>
    </row>
    <row r="97" spans="1:6" ht="15.75">
      <c r="A97" s="11" t="s">
        <v>200</v>
      </c>
      <c r="B97" s="10">
        <v>319</v>
      </c>
      <c r="C97" s="10" t="s">
        <v>201</v>
      </c>
      <c r="D97" s="34">
        <v>26670802018</v>
      </c>
      <c r="E97" s="34">
        <v>22455065511</v>
      </c>
      <c r="F97" s="71"/>
    </row>
    <row r="98" spans="1:5" ht="15.75">
      <c r="A98" s="11" t="s">
        <v>202</v>
      </c>
      <c r="B98" s="10">
        <v>320</v>
      </c>
      <c r="C98" s="10"/>
      <c r="D98" s="34"/>
      <c r="E98" s="34"/>
    </row>
    <row r="99" spans="1:5" ht="15.75">
      <c r="A99" s="22" t="s">
        <v>203</v>
      </c>
      <c r="B99" s="21">
        <v>330</v>
      </c>
      <c r="C99" s="10"/>
      <c r="D99" s="33">
        <f>SUM(D100:D106)</f>
        <v>40124112673</v>
      </c>
      <c r="E99" s="33">
        <f>SUM(E100:E106)</f>
        <v>90447408</v>
      </c>
    </row>
    <row r="100" spans="1:5" ht="15.75">
      <c r="A100" s="11" t="s">
        <v>204</v>
      </c>
      <c r="B100" s="10">
        <v>331</v>
      </c>
      <c r="C100" s="10"/>
      <c r="D100" s="34"/>
      <c r="E100" s="34"/>
    </row>
    <row r="101" spans="1:5" ht="15.75">
      <c r="A101" s="11" t="s">
        <v>205</v>
      </c>
      <c r="B101" s="10">
        <v>332</v>
      </c>
      <c r="C101" s="10" t="s">
        <v>206</v>
      </c>
      <c r="D101" s="34"/>
      <c r="E101" s="34"/>
    </row>
    <row r="102" spans="1:5" ht="15.75">
      <c r="A102" s="11" t="s">
        <v>207</v>
      </c>
      <c r="B102" s="10">
        <v>333</v>
      </c>
      <c r="C102" s="10"/>
      <c r="D102" s="34"/>
      <c r="E102" s="34"/>
    </row>
    <row r="103" spans="1:5" ht="15.75">
      <c r="A103" s="11" t="s">
        <v>208</v>
      </c>
      <c r="B103" s="10">
        <v>334</v>
      </c>
      <c r="C103" s="10" t="s">
        <v>209</v>
      </c>
      <c r="D103" s="34">
        <v>40000000000</v>
      </c>
      <c r="E103" s="34"/>
    </row>
    <row r="104" spans="1:5" ht="15.75">
      <c r="A104" s="11" t="s">
        <v>210</v>
      </c>
      <c r="B104" s="10">
        <v>334</v>
      </c>
      <c r="C104" s="10" t="s">
        <v>183</v>
      </c>
      <c r="D104" s="34"/>
      <c r="E104" s="34"/>
    </row>
    <row r="105" spans="1:5" ht="15.75">
      <c r="A105" s="11" t="s">
        <v>211</v>
      </c>
      <c r="B105" s="10">
        <v>336</v>
      </c>
      <c r="C105" s="10"/>
      <c r="D105" s="34">
        <v>124112673</v>
      </c>
      <c r="E105" s="34">
        <v>90447408</v>
      </c>
    </row>
    <row r="106" spans="1:5" ht="15.75">
      <c r="A106" s="11" t="s">
        <v>212</v>
      </c>
      <c r="B106" s="10">
        <v>337</v>
      </c>
      <c r="C106" s="10"/>
      <c r="D106" s="34"/>
      <c r="E106" s="34"/>
    </row>
    <row r="107" spans="1:5" ht="15.75">
      <c r="A107" s="22" t="s">
        <v>213</v>
      </c>
      <c r="B107" s="21">
        <v>400</v>
      </c>
      <c r="C107" s="10"/>
      <c r="D107" s="33">
        <f>D108+D120</f>
        <v>26789001378</v>
      </c>
      <c r="E107" s="33">
        <f>E108+E120</f>
        <v>25612190961</v>
      </c>
    </row>
    <row r="108" spans="1:5" ht="15.75">
      <c r="A108" s="22" t="s">
        <v>214</v>
      </c>
      <c r="B108" s="21">
        <v>410</v>
      </c>
      <c r="C108" s="21" t="s">
        <v>215</v>
      </c>
      <c r="D108" s="33">
        <f>SUM(D109:D119)</f>
        <v>25473865605</v>
      </c>
      <c r="E108" s="33">
        <f>SUM(E109:E119)</f>
        <v>25699255035</v>
      </c>
    </row>
    <row r="109" spans="1:5" ht="15.75">
      <c r="A109" s="11" t="s">
        <v>216</v>
      </c>
      <c r="B109" s="10">
        <v>411</v>
      </c>
      <c r="C109" s="10"/>
      <c r="D109" s="34">
        <v>11385008054</v>
      </c>
      <c r="E109" s="34">
        <v>11385008054</v>
      </c>
    </row>
    <row r="110" spans="1:5" ht="15.75">
      <c r="A110" s="11" t="s">
        <v>217</v>
      </c>
      <c r="B110" s="10">
        <v>412</v>
      </c>
      <c r="C110" s="10"/>
      <c r="D110" s="34"/>
      <c r="E110" s="34"/>
    </row>
    <row r="111" spans="1:5" ht="15.75">
      <c r="A111" s="11" t="s">
        <v>218</v>
      </c>
      <c r="B111" s="10">
        <v>413</v>
      </c>
      <c r="C111" s="10"/>
      <c r="D111" s="34"/>
      <c r="E111" s="34"/>
    </row>
    <row r="112" spans="1:5" ht="15.75">
      <c r="A112" s="11" t="s">
        <v>219</v>
      </c>
      <c r="B112" s="10">
        <v>414</v>
      </c>
      <c r="C112" s="10"/>
      <c r="D112" s="34"/>
      <c r="E112" s="34"/>
    </row>
    <row r="113" spans="1:5" ht="15.75">
      <c r="A113" s="11" t="s">
        <v>220</v>
      </c>
      <c r="B113" s="10">
        <v>415</v>
      </c>
      <c r="C113" s="10"/>
      <c r="D113" s="34"/>
      <c r="E113" s="34"/>
    </row>
    <row r="114" spans="1:5" ht="15.75">
      <c r="A114" s="11" t="s">
        <v>221</v>
      </c>
      <c r="B114" s="10">
        <v>416</v>
      </c>
      <c r="C114" s="10"/>
      <c r="D114" s="34"/>
      <c r="E114" s="34"/>
    </row>
    <row r="115" spans="1:5" ht="15.75">
      <c r="A115" s="11" t="s">
        <v>222</v>
      </c>
      <c r="B115" s="10">
        <v>417</v>
      </c>
      <c r="C115" s="10"/>
      <c r="D115" s="34">
        <v>8497506108</v>
      </c>
      <c r="E115" s="34">
        <v>5145386535</v>
      </c>
    </row>
    <row r="116" spans="1:6" ht="15.75">
      <c r="A116" s="11" t="s">
        <v>223</v>
      </c>
      <c r="B116" s="10">
        <v>418</v>
      </c>
      <c r="C116" s="10"/>
      <c r="D116" s="34">
        <v>1038841796</v>
      </c>
      <c r="E116" s="34">
        <v>678488827</v>
      </c>
      <c r="F116" s="71"/>
    </row>
    <row r="117" spans="1:5" ht="15.75">
      <c r="A117" s="11" t="s">
        <v>224</v>
      </c>
      <c r="B117" s="10">
        <v>419</v>
      </c>
      <c r="C117" s="10"/>
      <c r="D117" s="34"/>
      <c r="E117" s="34"/>
    </row>
    <row r="118" spans="1:6" ht="15.75">
      <c r="A118" s="11" t="s">
        <v>225</v>
      </c>
      <c r="B118" s="10">
        <v>420</v>
      </c>
      <c r="C118" s="10"/>
      <c r="D118" s="34">
        <v>4552509647</v>
      </c>
      <c r="E118" s="34">
        <v>8490371619</v>
      </c>
      <c r="F118" s="71"/>
    </row>
    <row r="119" spans="1:5" ht="15.75">
      <c r="A119" s="11" t="s">
        <v>226</v>
      </c>
      <c r="B119" s="10">
        <v>421</v>
      </c>
      <c r="C119" s="10"/>
      <c r="D119" s="34"/>
      <c r="E119" s="34"/>
    </row>
    <row r="120" spans="1:5" ht="15.75">
      <c r="A120" s="22" t="s">
        <v>227</v>
      </c>
      <c r="B120" s="21">
        <v>430</v>
      </c>
      <c r="C120" s="10"/>
      <c r="D120" s="33">
        <f>D121</f>
        <v>1315135773</v>
      </c>
      <c r="E120" s="33">
        <f>E121</f>
        <v>-87064074</v>
      </c>
    </row>
    <row r="121" spans="1:5" ht="15.75">
      <c r="A121" s="11" t="s">
        <v>228</v>
      </c>
      <c r="B121" s="10">
        <v>431</v>
      </c>
      <c r="C121" s="10"/>
      <c r="D121" s="34">
        <v>1315135773</v>
      </c>
      <c r="E121" s="34">
        <v>-87064074</v>
      </c>
    </row>
    <row r="122" spans="1:5" ht="15.75">
      <c r="A122" s="11" t="s">
        <v>229</v>
      </c>
      <c r="B122" s="10">
        <v>432</v>
      </c>
      <c r="C122" s="10" t="s">
        <v>230</v>
      </c>
      <c r="D122" s="34"/>
      <c r="E122" s="34"/>
    </row>
    <row r="123" spans="1:5" ht="15.75">
      <c r="A123" s="58" t="s">
        <v>231</v>
      </c>
      <c r="B123" s="59">
        <v>433</v>
      </c>
      <c r="C123" s="59"/>
      <c r="D123" s="60"/>
      <c r="E123" s="60"/>
    </row>
    <row r="124" spans="1:5" ht="15.75">
      <c r="A124" s="61" t="s">
        <v>232</v>
      </c>
      <c r="B124" s="15">
        <v>430</v>
      </c>
      <c r="C124" s="62"/>
      <c r="D124" s="63">
        <f>D87+D107</f>
        <v>152148014532</v>
      </c>
      <c r="E124" s="63">
        <f>E87+E107</f>
        <v>94508441775</v>
      </c>
    </row>
    <row r="127" spans="2:5" ht="15.75">
      <c r="B127" s="1"/>
      <c r="C127" s="1"/>
      <c r="D127" s="1"/>
      <c r="E127" s="1"/>
    </row>
    <row r="128" s="64" customFormat="1" ht="15.75"/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</sheetData>
  <printOptions/>
  <pageMargins left="0.2" right="0.1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8"/>
  <sheetViews>
    <sheetView zoomScale="120" zoomScaleNormal="120" workbookViewId="0" topLeftCell="A43">
      <selection activeCell="D11" sqref="D11"/>
    </sheetView>
  </sheetViews>
  <sheetFormatPr defaultColWidth="8.796875" defaultRowHeight="15"/>
  <cols>
    <col min="1" max="1" width="35.09765625" style="0" customWidth="1"/>
    <col min="2" max="2" width="5.69921875" style="74" customWidth="1"/>
    <col min="3" max="3" width="10.19921875" style="0" customWidth="1"/>
    <col min="4" max="4" width="14.3984375" style="0" customWidth="1"/>
    <col min="5" max="5" width="11.09765625" style="0" customWidth="1"/>
    <col min="6" max="6" width="11.19921875" style="75" bestFit="1" customWidth="1"/>
    <col min="7" max="7" width="13.19921875" style="0" hidden="1" customWidth="1"/>
    <col min="8" max="9" width="4.8984375" style="76" hidden="1" customWidth="1"/>
    <col min="10" max="10" width="13.19921875" style="0" hidden="1" customWidth="1"/>
    <col min="11" max="11" width="0" style="77" hidden="1" customWidth="1"/>
    <col min="12" max="19" width="0" style="0" hidden="1" customWidth="1"/>
  </cols>
  <sheetData>
    <row r="1" ht="17.25">
      <c r="A1" s="73" t="s">
        <v>255</v>
      </c>
    </row>
    <row r="2" spans="1:6" ht="17.25">
      <c r="A2" s="73" t="s">
        <v>256</v>
      </c>
      <c r="E2" s="78" t="s">
        <v>257</v>
      </c>
      <c r="F2" s="79"/>
    </row>
    <row r="3" ht="17.25" hidden="1"/>
    <row r="4" spans="1:10" ht="21">
      <c r="A4" s="192" t="s">
        <v>258</v>
      </c>
      <c r="B4" s="192"/>
      <c r="C4" s="192"/>
      <c r="D4" s="192"/>
      <c r="E4" s="192"/>
      <c r="F4" s="80"/>
      <c r="G4" s="81"/>
      <c r="J4" s="81"/>
    </row>
    <row r="5" spans="1:10" ht="17.25">
      <c r="A5" s="193" t="s">
        <v>259</v>
      </c>
      <c r="B5" s="193"/>
      <c r="C5" s="193"/>
      <c r="D5" s="193"/>
      <c r="E5" s="193"/>
      <c r="F5" s="82"/>
      <c r="G5" s="81"/>
      <c r="J5" s="81"/>
    </row>
    <row r="6" spans="1:10" ht="18.75" thickBot="1">
      <c r="A6" s="194" t="s">
        <v>260</v>
      </c>
      <c r="B6" s="194"/>
      <c r="C6" s="194"/>
      <c r="D6" s="194"/>
      <c r="E6" s="194"/>
      <c r="F6" s="80"/>
      <c r="G6" s="81"/>
      <c r="J6" s="81"/>
    </row>
    <row r="7" spans="1:11" s="90" customFormat="1" ht="18">
      <c r="A7" s="83" t="s">
        <v>261</v>
      </c>
      <c r="B7" s="84" t="s">
        <v>262</v>
      </c>
      <c r="C7" s="85" t="s">
        <v>263</v>
      </c>
      <c r="D7" s="84" t="s">
        <v>264</v>
      </c>
      <c r="E7" s="86" t="s">
        <v>265</v>
      </c>
      <c r="F7" s="80"/>
      <c r="G7" s="87"/>
      <c r="H7" s="88"/>
      <c r="I7" s="88"/>
      <c r="J7" s="87"/>
      <c r="K7" s="89"/>
    </row>
    <row r="8" spans="1:10" ht="17.25">
      <c r="A8" s="91"/>
      <c r="B8" s="92" t="s">
        <v>266</v>
      </c>
      <c r="C8" s="93"/>
      <c r="D8" s="94"/>
      <c r="E8" s="95"/>
      <c r="G8" s="96"/>
      <c r="J8" s="96"/>
    </row>
    <row r="9" spans="1:10" ht="17.25">
      <c r="A9" s="97">
        <v>1</v>
      </c>
      <c r="B9" s="98">
        <v>2</v>
      </c>
      <c r="C9" s="99">
        <v>3</v>
      </c>
      <c r="D9" s="98">
        <v>4</v>
      </c>
      <c r="E9" s="100">
        <v>5</v>
      </c>
      <c r="F9" s="82"/>
      <c r="G9" s="101"/>
      <c r="J9" s="101"/>
    </row>
    <row r="10" spans="1:10" ht="15" customHeight="1">
      <c r="A10" s="104" t="s">
        <v>267</v>
      </c>
      <c r="B10" s="105"/>
      <c r="C10" s="106"/>
      <c r="D10" s="106"/>
      <c r="E10" s="107"/>
      <c r="F10" s="108"/>
      <c r="G10" s="109"/>
      <c r="J10" s="109"/>
    </row>
    <row r="11" spans="1:10" ht="15" customHeight="1">
      <c r="A11" s="110" t="s">
        <v>268</v>
      </c>
      <c r="B11" s="111">
        <v>1</v>
      </c>
      <c r="C11" s="109"/>
      <c r="D11" s="109">
        <v>31401522895</v>
      </c>
      <c r="E11" s="112"/>
      <c r="F11" s="113"/>
      <c r="G11" s="109"/>
      <c r="J11" s="109"/>
    </row>
    <row r="12" spans="1:10" ht="15" customHeight="1">
      <c r="A12" s="110" t="s">
        <v>269</v>
      </c>
      <c r="B12" s="105"/>
      <c r="C12" s="109"/>
      <c r="D12" s="109"/>
      <c r="E12" s="112"/>
      <c r="F12" s="113"/>
      <c r="G12" s="109"/>
      <c r="J12" s="109"/>
    </row>
    <row r="13" spans="1:10" ht="15" customHeight="1">
      <c r="A13" s="110" t="s">
        <v>270</v>
      </c>
      <c r="B13" s="105">
        <v>2</v>
      </c>
      <c r="C13" s="109"/>
      <c r="D13" s="109">
        <v>42985420721</v>
      </c>
      <c r="E13" s="112"/>
      <c r="F13" s="113"/>
      <c r="G13" s="109"/>
      <c r="J13" s="109"/>
    </row>
    <row r="14" spans="1:10" ht="15" customHeight="1">
      <c r="A14" s="110" t="s">
        <v>271</v>
      </c>
      <c r="B14" s="105"/>
      <c r="C14" s="109"/>
      <c r="D14" s="109"/>
      <c r="E14" s="112"/>
      <c r="F14" s="113"/>
      <c r="G14" s="109"/>
      <c r="J14" s="114"/>
    </row>
    <row r="15" spans="1:10" ht="15" customHeight="1">
      <c r="A15" s="110" t="s">
        <v>272</v>
      </c>
      <c r="B15" s="105">
        <v>3</v>
      </c>
      <c r="C15" s="109"/>
      <c r="D15" s="109">
        <v>4260718000</v>
      </c>
      <c r="E15" s="112"/>
      <c r="F15" s="113"/>
      <c r="G15" s="114"/>
      <c r="J15" s="109"/>
    </row>
    <row r="16" spans="1:10" ht="15" customHeight="1">
      <c r="A16" s="110" t="s">
        <v>273</v>
      </c>
      <c r="B16" s="105">
        <v>4</v>
      </c>
      <c r="C16" s="109"/>
      <c r="D16" s="109">
        <v>630000000</v>
      </c>
      <c r="E16" s="112"/>
      <c r="F16" s="113"/>
      <c r="G16" s="109"/>
      <c r="J16" s="109"/>
    </row>
    <row r="17" spans="1:10" ht="15" customHeight="1">
      <c r="A17" s="110" t="s">
        <v>313</v>
      </c>
      <c r="B17" s="105">
        <v>5</v>
      </c>
      <c r="C17" s="109"/>
      <c r="D17" s="109">
        <v>485753570</v>
      </c>
      <c r="E17" s="112"/>
      <c r="F17" s="113"/>
      <c r="G17" s="109"/>
      <c r="J17" s="114"/>
    </row>
    <row r="18" spans="1:10" ht="15" customHeight="1">
      <c r="A18" s="110" t="s">
        <v>274</v>
      </c>
      <c r="B18" s="105">
        <v>6</v>
      </c>
      <c r="C18" s="109"/>
      <c r="D18" s="109">
        <v>89914269460</v>
      </c>
      <c r="E18" s="112"/>
      <c r="F18" s="113"/>
      <c r="G18" s="114"/>
      <c r="J18" s="109"/>
    </row>
    <row r="19" spans="1:10" ht="15" customHeight="1">
      <c r="A19" s="110" t="s">
        <v>275</v>
      </c>
      <c r="B19" s="105">
        <v>7</v>
      </c>
      <c r="C19" s="109"/>
      <c r="D19" s="109">
        <v>68890489408</v>
      </c>
      <c r="E19" s="112"/>
      <c r="F19" s="113"/>
      <c r="G19" s="109"/>
      <c r="J19" s="109"/>
    </row>
    <row r="20" spans="1:10" ht="15" customHeight="1">
      <c r="A20" s="115" t="s">
        <v>276</v>
      </c>
      <c r="B20" s="116">
        <v>20</v>
      </c>
      <c r="C20" s="109"/>
      <c r="D20" s="109">
        <f>D11+D18-D13-D15-D17-D19-D16</f>
        <v>4063410656</v>
      </c>
      <c r="E20" s="112"/>
      <c r="F20" s="113"/>
      <c r="G20" s="109"/>
      <c r="J20" s="109"/>
    </row>
    <row r="21" spans="1:10" ht="15" customHeight="1">
      <c r="A21" s="115" t="s">
        <v>277</v>
      </c>
      <c r="B21" s="105"/>
      <c r="C21" s="109"/>
      <c r="D21" s="109"/>
      <c r="E21" s="112"/>
      <c r="F21" s="113"/>
      <c r="G21" s="109"/>
      <c r="J21" s="109"/>
    </row>
    <row r="22" spans="1:10" ht="15" customHeight="1">
      <c r="A22" s="115" t="s">
        <v>278</v>
      </c>
      <c r="B22" s="105"/>
      <c r="C22" s="109"/>
      <c r="D22" s="109"/>
      <c r="E22" s="112"/>
      <c r="F22" s="113"/>
      <c r="G22" s="114"/>
      <c r="J22" s="114"/>
    </row>
    <row r="23" spans="1:11" ht="15" customHeight="1">
      <c r="A23" s="110" t="s">
        <v>279</v>
      </c>
      <c r="B23" s="105">
        <v>21</v>
      </c>
      <c r="C23" s="109"/>
      <c r="D23" s="109">
        <v>53192536507</v>
      </c>
      <c r="E23" s="112"/>
      <c r="F23" s="113"/>
      <c r="G23" s="109"/>
      <c r="I23" s="117"/>
      <c r="J23" s="109"/>
      <c r="K23" s="118">
        <v>211</v>
      </c>
    </row>
    <row r="24" spans="1:11" ht="15" customHeight="1">
      <c r="A24" s="110" t="s">
        <v>280</v>
      </c>
      <c r="B24" s="105"/>
      <c r="C24" s="109"/>
      <c r="D24" s="109"/>
      <c r="E24" s="112"/>
      <c r="F24" s="113"/>
      <c r="G24" s="109"/>
      <c r="J24" s="109"/>
      <c r="K24" s="77">
        <v>214</v>
      </c>
    </row>
    <row r="25" spans="1:10" ht="15" customHeight="1">
      <c r="A25" s="110" t="s">
        <v>281</v>
      </c>
      <c r="B25" s="105">
        <v>22</v>
      </c>
      <c r="C25" s="109"/>
      <c r="D25" s="109"/>
      <c r="E25" s="112"/>
      <c r="F25" s="113"/>
      <c r="G25" s="114"/>
      <c r="J25" s="114"/>
    </row>
    <row r="26" spans="1:10" ht="15" customHeight="1">
      <c r="A26" s="110" t="s">
        <v>280</v>
      </c>
      <c r="B26" s="105"/>
      <c r="C26" s="109"/>
      <c r="D26" s="109"/>
      <c r="E26" s="112"/>
      <c r="F26" s="113"/>
      <c r="G26" s="109"/>
      <c r="H26" s="81"/>
      <c r="I26" s="81"/>
      <c r="J26" s="109"/>
    </row>
    <row r="27" spans="1:10" ht="15" customHeight="1">
      <c r="A27" s="110" t="s">
        <v>282</v>
      </c>
      <c r="B27" s="105">
        <v>23</v>
      </c>
      <c r="C27" s="109"/>
      <c r="D27" s="109"/>
      <c r="E27" s="112"/>
      <c r="F27" s="113"/>
      <c r="G27" s="109"/>
      <c r="H27" s="81"/>
      <c r="I27" s="81"/>
      <c r="J27" s="109"/>
    </row>
    <row r="28" spans="1:10" ht="15" customHeight="1">
      <c r="A28" s="110" t="s">
        <v>283</v>
      </c>
      <c r="B28" s="105"/>
      <c r="C28" s="109"/>
      <c r="D28" s="109"/>
      <c r="E28" s="112"/>
      <c r="F28" s="113"/>
      <c r="G28" s="109"/>
      <c r="J28" s="109"/>
    </row>
    <row r="29" spans="1:10" ht="15" customHeight="1">
      <c r="A29" s="110" t="s">
        <v>284</v>
      </c>
      <c r="B29" s="105">
        <v>24</v>
      </c>
      <c r="C29" s="109"/>
      <c r="D29" s="109"/>
      <c r="E29" s="112"/>
      <c r="F29" s="113"/>
      <c r="G29" s="109"/>
      <c r="J29" s="109"/>
    </row>
    <row r="30" spans="1:10" ht="15" customHeight="1">
      <c r="A30" s="110" t="s">
        <v>285</v>
      </c>
      <c r="B30" s="105"/>
      <c r="C30" s="109"/>
      <c r="D30" s="109"/>
      <c r="E30" s="112"/>
      <c r="F30" s="113"/>
      <c r="G30" s="114"/>
      <c r="J30" s="109"/>
    </row>
    <row r="31" spans="1:10" ht="15" customHeight="1">
      <c r="A31" s="110" t="s">
        <v>286</v>
      </c>
      <c r="B31" s="105">
        <v>25</v>
      </c>
      <c r="C31" s="109"/>
      <c r="D31" s="109"/>
      <c r="E31" s="112"/>
      <c r="F31" s="113"/>
      <c r="G31" s="109"/>
      <c r="J31" s="109"/>
    </row>
    <row r="32" spans="1:10" ht="15" customHeight="1">
      <c r="A32" s="110" t="s">
        <v>287</v>
      </c>
      <c r="B32" s="105">
        <v>26</v>
      </c>
      <c r="C32" s="109"/>
      <c r="D32" s="109"/>
      <c r="E32" s="112"/>
      <c r="F32" s="113"/>
      <c r="G32" s="109"/>
      <c r="J32" s="109"/>
    </row>
    <row r="33" spans="1:10" ht="15" customHeight="1">
      <c r="A33" s="110" t="s">
        <v>288</v>
      </c>
      <c r="B33" s="105"/>
      <c r="C33" s="109"/>
      <c r="D33" s="109"/>
      <c r="E33" s="112"/>
      <c r="F33" s="113"/>
      <c r="G33" s="109"/>
      <c r="J33" s="114"/>
    </row>
    <row r="34" spans="1:10" ht="15" customHeight="1">
      <c r="A34" s="110" t="s">
        <v>289</v>
      </c>
      <c r="B34" s="105">
        <v>27</v>
      </c>
      <c r="C34" s="109"/>
      <c r="D34" s="109"/>
      <c r="E34" s="112"/>
      <c r="F34" s="113"/>
      <c r="G34" s="109"/>
      <c r="J34" s="109"/>
    </row>
    <row r="35" spans="1:10" ht="15" customHeight="1">
      <c r="A35" s="110" t="s">
        <v>290</v>
      </c>
      <c r="B35" s="105"/>
      <c r="C35" s="109"/>
      <c r="D35" s="109"/>
      <c r="E35" s="112"/>
      <c r="F35" s="113"/>
      <c r="G35" s="109"/>
      <c r="J35" s="109"/>
    </row>
    <row r="36" spans="1:10" ht="15" customHeight="1">
      <c r="A36" s="115" t="s">
        <v>291</v>
      </c>
      <c r="B36" s="116">
        <v>30</v>
      </c>
      <c r="C36" s="109"/>
      <c r="D36" s="109">
        <f>-D23</f>
        <v>-53192536507</v>
      </c>
      <c r="E36" s="112"/>
      <c r="F36" s="113"/>
      <c r="G36" s="109"/>
      <c r="J36" s="109"/>
    </row>
    <row r="37" spans="1:10" ht="15" customHeight="1">
      <c r="A37" s="115" t="s">
        <v>292</v>
      </c>
      <c r="B37" s="105"/>
      <c r="C37" s="109"/>
      <c r="D37" s="109"/>
      <c r="E37" s="112"/>
      <c r="F37" s="113"/>
      <c r="G37" s="109"/>
      <c r="J37" s="109"/>
    </row>
    <row r="38" spans="1:10" ht="15" customHeight="1">
      <c r="A38" s="110" t="s">
        <v>293</v>
      </c>
      <c r="B38" s="105">
        <v>31</v>
      </c>
      <c r="C38" s="109"/>
      <c r="D38" s="109"/>
      <c r="E38" s="112"/>
      <c r="F38" s="113"/>
      <c r="G38" s="109"/>
      <c r="J38" s="114"/>
    </row>
    <row r="39" spans="1:10" ht="15" customHeight="1">
      <c r="A39" s="110" t="s">
        <v>294</v>
      </c>
      <c r="B39" s="105"/>
      <c r="C39" s="109"/>
      <c r="D39" s="109"/>
      <c r="E39" s="112"/>
      <c r="F39" s="113"/>
      <c r="G39" s="114"/>
      <c r="J39" s="109"/>
    </row>
    <row r="40" spans="1:10" ht="15" customHeight="1">
      <c r="A40" s="110"/>
      <c r="B40" s="105"/>
      <c r="C40" s="109"/>
      <c r="D40" s="109"/>
      <c r="E40" s="112"/>
      <c r="F40" s="113"/>
      <c r="G40" s="109"/>
      <c r="J40" s="109"/>
    </row>
    <row r="41" spans="1:10" ht="15" customHeight="1">
      <c r="A41" s="110"/>
      <c r="B41" s="105"/>
      <c r="C41" s="109"/>
      <c r="D41" s="109"/>
      <c r="E41" s="112"/>
      <c r="F41" s="113"/>
      <c r="G41" s="109"/>
      <c r="J41" s="109"/>
    </row>
    <row r="42" spans="1:10" ht="15" customHeight="1">
      <c r="A42" s="119" t="s">
        <v>295</v>
      </c>
      <c r="B42" s="120">
        <v>32</v>
      </c>
      <c r="C42" s="113"/>
      <c r="D42" s="109"/>
      <c r="E42" s="121"/>
      <c r="F42" s="113"/>
      <c r="G42" s="109"/>
      <c r="J42" s="109"/>
    </row>
    <row r="43" spans="1:10" ht="15" customHeight="1">
      <c r="A43" s="119" t="s">
        <v>296</v>
      </c>
      <c r="B43" s="120"/>
      <c r="C43" s="113"/>
      <c r="D43" s="109"/>
      <c r="E43" s="121"/>
      <c r="F43" s="113"/>
      <c r="G43" s="114"/>
      <c r="J43" s="109"/>
    </row>
    <row r="44" spans="1:10" ht="15" customHeight="1">
      <c r="A44" s="119" t="s">
        <v>297</v>
      </c>
      <c r="B44" s="120"/>
      <c r="C44" s="113"/>
      <c r="D44" s="109"/>
      <c r="E44" s="121"/>
      <c r="F44" s="113"/>
      <c r="G44" s="109"/>
      <c r="J44" s="109"/>
    </row>
    <row r="45" spans="1:10" ht="15" customHeight="1">
      <c r="A45" s="119" t="s">
        <v>298</v>
      </c>
      <c r="B45" s="120">
        <v>33</v>
      </c>
      <c r="C45" s="113"/>
      <c r="D45" s="109">
        <v>40000000000</v>
      </c>
      <c r="E45" s="121"/>
      <c r="F45" s="113"/>
      <c r="G45" s="109"/>
      <c r="J45" s="109"/>
    </row>
    <row r="46" spans="1:10" ht="15" customHeight="1">
      <c r="A46" s="119" t="s">
        <v>299</v>
      </c>
      <c r="B46" s="120">
        <v>34</v>
      </c>
      <c r="C46" s="113"/>
      <c r="D46" s="109"/>
      <c r="E46" s="121"/>
      <c r="F46" s="113"/>
      <c r="G46" s="109"/>
      <c r="J46" s="109"/>
    </row>
    <row r="47" spans="1:10" ht="15" customHeight="1">
      <c r="A47" s="119" t="s">
        <v>300</v>
      </c>
      <c r="B47" s="120">
        <v>35</v>
      </c>
      <c r="C47" s="113"/>
      <c r="D47" s="109"/>
      <c r="E47" s="121"/>
      <c r="F47" s="113"/>
      <c r="G47" s="109"/>
      <c r="J47" s="109"/>
    </row>
    <row r="48" spans="1:10" ht="15" customHeight="1">
      <c r="A48" s="119" t="s">
        <v>301</v>
      </c>
      <c r="B48" s="120">
        <v>36</v>
      </c>
      <c r="C48" s="113"/>
      <c r="D48" s="109"/>
      <c r="E48" s="121"/>
      <c r="F48" s="113"/>
      <c r="G48" s="109"/>
      <c r="J48" s="109"/>
    </row>
    <row r="49" spans="1:10" ht="15" customHeight="1">
      <c r="A49" s="122" t="s">
        <v>302</v>
      </c>
      <c r="B49" s="123">
        <v>40</v>
      </c>
      <c r="C49" s="113"/>
      <c r="D49" s="114">
        <f>D45</f>
        <v>40000000000</v>
      </c>
      <c r="E49" s="121"/>
      <c r="F49" s="113"/>
      <c r="G49" s="109"/>
      <c r="J49" s="109"/>
    </row>
    <row r="50" spans="1:10" ht="15" customHeight="1">
      <c r="A50" s="122" t="s">
        <v>303</v>
      </c>
      <c r="B50" s="123">
        <v>50</v>
      </c>
      <c r="C50" s="113"/>
      <c r="D50" s="114">
        <f>D20+D36+D49</f>
        <v>-9129125851</v>
      </c>
      <c r="E50" s="121"/>
      <c r="F50" s="113"/>
      <c r="G50" s="109"/>
      <c r="J50" s="109"/>
    </row>
    <row r="51" spans="1:10" ht="15" customHeight="1">
      <c r="A51" s="119" t="s">
        <v>304</v>
      </c>
      <c r="B51" s="120"/>
      <c r="C51" s="113"/>
      <c r="D51" s="109"/>
      <c r="E51" s="121"/>
      <c r="F51" s="113"/>
      <c r="G51" s="109"/>
      <c r="J51" s="109"/>
    </row>
    <row r="52" spans="1:10" ht="15" customHeight="1">
      <c r="A52" s="122" t="s">
        <v>305</v>
      </c>
      <c r="B52" s="123">
        <v>60</v>
      </c>
      <c r="C52" s="113"/>
      <c r="D52" s="114">
        <v>39062690719</v>
      </c>
      <c r="E52" s="121"/>
      <c r="F52" s="113"/>
      <c r="G52" s="109"/>
      <c r="J52" s="109"/>
    </row>
    <row r="53" spans="1:10" ht="15" customHeight="1">
      <c r="A53" s="119" t="s">
        <v>306</v>
      </c>
      <c r="B53" s="120">
        <v>61</v>
      </c>
      <c r="C53" s="113"/>
      <c r="D53" s="109"/>
      <c r="E53" s="121"/>
      <c r="F53" s="113"/>
      <c r="G53" s="109"/>
      <c r="J53" s="109"/>
    </row>
    <row r="54" spans="1:10" ht="15" customHeight="1">
      <c r="A54" s="119" t="s">
        <v>307</v>
      </c>
      <c r="B54" s="120"/>
      <c r="C54" s="113"/>
      <c r="D54" s="109"/>
      <c r="E54" s="121"/>
      <c r="F54" s="113"/>
      <c r="G54" s="109"/>
      <c r="J54" s="109"/>
    </row>
    <row r="55" spans="1:10" ht="15" customHeight="1">
      <c r="A55" s="119" t="s">
        <v>308</v>
      </c>
      <c r="B55" s="123">
        <v>70</v>
      </c>
      <c r="C55" s="113"/>
      <c r="D55" s="114">
        <f>D50+D52</f>
        <v>29933564868</v>
      </c>
      <c r="E55" s="121"/>
      <c r="F55" s="113"/>
      <c r="G55" s="109"/>
      <c r="J55" s="109"/>
    </row>
    <row r="56" spans="1:10" ht="15" customHeight="1" thickBot="1">
      <c r="A56" s="124" t="s">
        <v>309</v>
      </c>
      <c r="B56" s="125"/>
      <c r="C56" s="126"/>
      <c r="D56" s="127"/>
      <c r="E56" s="128"/>
      <c r="F56" s="113"/>
      <c r="G56" s="109"/>
      <c r="J56" s="109"/>
    </row>
    <row r="57" spans="1:10" ht="15" customHeight="1" hidden="1">
      <c r="A57" s="129"/>
      <c r="B57" s="120"/>
      <c r="C57" s="113"/>
      <c r="D57" s="109"/>
      <c r="E57" s="113"/>
      <c r="F57" s="113"/>
      <c r="G57" s="109"/>
      <c r="J57" s="109"/>
    </row>
    <row r="58" spans="1:10" ht="15" customHeight="1" hidden="1">
      <c r="A58" s="130"/>
      <c r="B58" s="131"/>
      <c r="C58" s="132"/>
      <c r="D58" s="133"/>
      <c r="E58" s="132"/>
      <c r="F58" s="113"/>
      <c r="G58" s="109"/>
      <c r="J58" s="109"/>
    </row>
    <row r="59" spans="1:10" ht="17.25" hidden="1">
      <c r="A59" s="73"/>
      <c r="B59" s="134"/>
      <c r="C59" s="73"/>
      <c r="D59" s="73"/>
      <c r="E59" s="73"/>
      <c r="F59" s="108"/>
      <c r="G59" s="109"/>
      <c r="J59" s="109"/>
    </row>
    <row r="60" spans="1:10" ht="17.25">
      <c r="A60" s="73"/>
      <c r="B60" s="134"/>
      <c r="C60" s="73"/>
      <c r="D60" s="135" t="s">
        <v>310</v>
      </c>
      <c r="E60" s="73"/>
      <c r="F60" s="108"/>
      <c r="G60" s="109"/>
      <c r="J60" s="109"/>
    </row>
    <row r="61" spans="1:11" s="90" customFormat="1" ht="18">
      <c r="A61" s="136" t="s">
        <v>311</v>
      </c>
      <c r="B61" s="136"/>
      <c r="D61" s="195" t="s">
        <v>312</v>
      </c>
      <c r="E61" s="195"/>
      <c r="F61" s="80"/>
      <c r="G61" s="137"/>
      <c r="H61" s="88"/>
      <c r="I61" s="88"/>
      <c r="J61" s="137"/>
      <c r="K61" s="89"/>
    </row>
    <row r="62" spans="1:10" ht="17.25">
      <c r="A62" s="73"/>
      <c r="B62" s="134"/>
      <c r="C62" s="73"/>
      <c r="D62" s="73"/>
      <c r="E62" s="73"/>
      <c r="F62" s="108"/>
      <c r="G62" s="109"/>
      <c r="J62" s="109"/>
    </row>
    <row r="63" spans="1:10" ht="17.25">
      <c r="A63" s="73"/>
      <c r="B63" s="134"/>
      <c r="C63" s="73"/>
      <c r="D63" s="73"/>
      <c r="E63" s="73"/>
      <c r="F63" s="108"/>
      <c r="G63" s="109"/>
      <c r="J63" s="109"/>
    </row>
    <row r="64" spans="1:10" ht="17.25">
      <c r="A64" s="73"/>
      <c r="B64" s="134"/>
      <c r="C64" s="73"/>
      <c r="D64" s="73"/>
      <c r="E64" s="73"/>
      <c r="F64" s="108"/>
      <c r="G64" s="109"/>
      <c r="J64" s="109"/>
    </row>
    <row r="65" spans="1:10" ht="17.25">
      <c r="A65" s="73"/>
      <c r="B65" s="134"/>
      <c r="C65" s="73"/>
      <c r="D65" s="73"/>
      <c r="E65" s="73"/>
      <c r="F65" s="108"/>
      <c r="G65" s="109"/>
      <c r="J65" s="109"/>
    </row>
    <row r="66" spans="1:10" ht="17.25">
      <c r="A66" s="73"/>
      <c r="B66" s="134"/>
      <c r="C66" s="73"/>
      <c r="D66" s="73"/>
      <c r="E66" s="73"/>
      <c r="F66" s="108"/>
      <c r="G66" s="109"/>
      <c r="J66" s="109"/>
    </row>
    <row r="67" spans="1:10" ht="17.25">
      <c r="A67" s="73"/>
      <c r="B67" s="134"/>
      <c r="C67" s="73"/>
      <c r="D67" s="73"/>
      <c r="E67" s="73"/>
      <c r="F67" s="108"/>
      <c r="G67" s="109"/>
      <c r="J67" s="109"/>
    </row>
    <row r="68" spans="1:10" ht="17.25">
      <c r="A68" s="73"/>
      <c r="B68" s="134"/>
      <c r="C68" s="73"/>
      <c r="D68" s="73"/>
      <c r="E68" s="73"/>
      <c r="F68" s="108"/>
      <c r="G68" s="109"/>
      <c r="J68" s="109"/>
    </row>
    <row r="69" spans="1:10" ht="17.25">
      <c r="A69" s="73"/>
      <c r="B69" s="134"/>
      <c r="C69" s="73"/>
      <c r="D69" s="73"/>
      <c r="E69" s="73"/>
      <c r="F69" s="108"/>
      <c r="G69" s="109"/>
      <c r="J69" s="109"/>
    </row>
    <row r="70" spans="1:10" ht="17.25">
      <c r="A70" s="73"/>
      <c r="B70" s="134"/>
      <c r="C70" s="73"/>
      <c r="D70" s="73"/>
      <c r="E70" s="73"/>
      <c r="F70" s="108"/>
      <c r="G70" s="109"/>
      <c r="J70" s="109"/>
    </row>
    <row r="71" spans="1:10" ht="17.25">
      <c r="A71" s="73"/>
      <c r="B71" s="134"/>
      <c r="C71" s="73"/>
      <c r="D71" s="73"/>
      <c r="E71" s="73"/>
      <c r="F71" s="108"/>
      <c r="G71" s="109"/>
      <c r="J71" s="109"/>
    </row>
    <row r="72" spans="1:10" ht="17.25">
      <c r="A72" s="73"/>
      <c r="B72" s="134"/>
      <c r="C72" s="73"/>
      <c r="D72" s="73"/>
      <c r="E72" s="73"/>
      <c r="F72" s="108"/>
      <c r="G72" s="109"/>
      <c r="J72" s="109"/>
    </row>
    <row r="73" spans="1:10" ht="17.25">
      <c r="A73" s="73"/>
      <c r="B73" s="134"/>
      <c r="C73" s="73"/>
      <c r="D73" s="73"/>
      <c r="E73" s="73"/>
      <c r="F73" s="108"/>
      <c r="G73" s="109"/>
      <c r="J73" s="109"/>
    </row>
    <row r="74" spans="1:10" ht="17.25">
      <c r="A74" s="73"/>
      <c r="B74" s="134"/>
      <c r="C74" s="73"/>
      <c r="D74" s="73"/>
      <c r="E74" s="73"/>
      <c r="F74" s="108"/>
      <c r="G74" s="109"/>
      <c r="J74" s="109"/>
    </row>
    <row r="75" spans="1:10" ht="17.25">
      <c r="A75" s="73"/>
      <c r="B75" s="134"/>
      <c r="C75" s="73"/>
      <c r="D75" s="73"/>
      <c r="E75" s="73"/>
      <c r="F75" s="108"/>
      <c r="G75" s="109"/>
      <c r="J75" s="109"/>
    </row>
    <row r="76" spans="1:10" ht="17.25">
      <c r="A76" s="73"/>
      <c r="B76" s="134"/>
      <c r="C76" s="73"/>
      <c r="D76" s="73"/>
      <c r="E76" s="73"/>
      <c r="F76" s="108"/>
      <c r="G76" s="109"/>
      <c r="J76" s="109"/>
    </row>
    <row r="77" spans="1:10" ht="17.25">
      <c r="A77" s="73"/>
      <c r="B77" s="134"/>
      <c r="C77" s="73"/>
      <c r="D77" s="73"/>
      <c r="E77" s="73"/>
      <c r="F77" s="108"/>
      <c r="G77" s="109"/>
      <c r="J77" s="109"/>
    </row>
    <row r="78" spans="1:10" ht="17.25">
      <c r="A78" s="73"/>
      <c r="B78" s="134"/>
      <c r="C78" s="73"/>
      <c r="D78" s="73"/>
      <c r="E78" s="73"/>
      <c r="F78" s="108"/>
      <c r="G78" s="109"/>
      <c r="J78" s="109"/>
    </row>
    <row r="79" spans="1:10" ht="17.25">
      <c r="A79" s="73"/>
      <c r="B79" s="134"/>
      <c r="C79" s="73"/>
      <c r="D79" s="73"/>
      <c r="E79" s="73"/>
      <c r="F79" s="108"/>
      <c r="G79" s="109"/>
      <c r="J79" s="109"/>
    </row>
    <row r="80" spans="1:10" ht="17.25">
      <c r="A80" s="73"/>
      <c r="B80" s="134"/>
      <c r="C80" s="73"/>
      <c r="D80" s="73"/>
      <c r="E80" s="73"/>
      <c r="F80" s="108"/>
      <c r="G80" s="109"/>
      <c r="J80" s="109"/>
    </row>
    <row r="81" spans="1:10" ht="17.25">
      <c r="A81" s="73"/>
      <c r="B81" s="134"/>
      <c r="C81" s="73"/>
      <c r="D81" s="73"/>
      <c r="E81" s="73"/>
      <c r="F81" s="108"/>
      <c r="G81" s="109"/>
      <c r="J81" s="109"/>
    </row>
    <row r="82" spans="1:10" ht="17.25">
      <c r="A82" s="73"/>
      <c r="B82" s="134"/>
      <c r="C82" s="73"/>
      <c r="D82" s="73"/>
      <c r="E82" s="73"/>
      <c r="F82" s="108"/>
      <c r="G82" s="109"/>
      <c r="J82" s="109"/>
    </row>
    <row r="83" spans="1:10" ht="17.25">
      <c r="A83" s="73"/>
      <c r="B83" s="134"/>
      <c r="C83" s="73"/>
      <c r="D83" s="73"/>
      <c r="E83" s="73"/>
      <c r="F83" s="108"/>
      <c r="G83" s="109"/>
      <c r="J83" s="109"/>
    </row>
    <row r="84" spans="1:10" ht="17.25">
      <c r="A84" s="73"/>
      <c r="B84" s="134"/>
      <c r="C84" s="73"/>
      <c r="D84" s="73"/>
      <c r="E84" s="73"/>
      <c r="F84" s="108"/>
      <c r="G84" s="109"/>
      <c r="J84" s="109"/>
    </row>
    <row r="85" spans="1:10" ht="17.25">
      <c r="A85" s="73"/>
      <c r="B85" s="134"/>
      <c r="C85" s="73"/>
      <c r="D85" s="73"/>
      <c r="E85" s="73"/>
      <c r="F85" s="108"/>
      <c r="G85" s="109"/>
      <c r="J85" s="109"/>
    </row>
    <row r="86" spans="1:10" ht="17.25">
      <c r="A86" s="73"/>
      <c r="B86" s="134"/>
      <c r="C86" s="73"/>
      <c r="D86" s="73"/>
      <c r="E86" s="73"/>
      <c r="F86" s="108"/>
      <c r="G86" s="109"/>
      <c r="J86" s="109"/>
    </row>
    <row r="87" spans="1:10" ht="17.25">
      <c r="A87" s="73"/>
      <c r="B87" s="134"/>
      <c r="C87" s="73"/>
      <c r="D87" s="73"/>
      <c r="E87" s="73"/>
      <c r="F87" s="108"/>
      <c r="G87" s="109"/>
      <c r="J87" s="109"/>
    </row>
    <row r="88" spans="1:10" ht="17.25">
      <c r="A88" s="73"/>
      <c r="B88" s="134"/>
      <c r="C88" s="73"/>
      <c r="D88" s="73"/>
      <c r="E88" s="73"/>
      <c r="F88" s="108"/>
      <c r="G88" s="109"/>
      <c r="J88" s="109"/>
    </row>
    <row r="89" spans="1:10" ht="17.25">
      <c r="A89" s="73"/>
      <c r="B89" s="134"/>
      <c r="C89" s="73"/>
      <c r="D89" s="73"/>
      <c r="E89" s="73"/>
      <c r="F89" s="108"/>
      <c r="G89" s="109"/>
      <c r="J89" s="109"/>
    </row>
    <row r="90" spans="1:10" ht="17.25">
      <c r="A90" s="73"/>
      <c r="B90" s="134"/>
      <c r="C90" s="73"/>
      <c r="D90" s="73"/>
      <c r="E90" s="73"/>
      <c r="F90" s="108"/>
      <c r="G90" s="109"/>
      <c r="J90" s="109"/>
    </row>
    <row r="91" spans="1:10" ht="17.25">
      <c r="A91" s="73"/>
      <c r="B91" s="134"/>
      <c r="C91" s="73"/>
      <c r="D91" s="73"/>
      <c r="E91" s="73"/>
      <c r="F91" s="108"/>
      <c r="G91" s="109"/>
      <c r="J91" s="109"/>
    </row>
    <row r="92" spans="1:10" ht="17.25">
      <c r="A92" s="73"/>
      <c r="B92" s="134"/>
      <c r="C92" s="73"/>
      <c r="D92" s="73"/>
      <c r="E92" s="73"/>
      <c r="F92" s="108"/>
      <c r="G92" s="109"/>
      <c r="J92" s="109"/>
    </row>
    <row r="93" spans="1:10" ht="17.25">
      <c r="A93" s="73"/>
      <c r="B93" s="134"/>
      <c r="C93" s="73"/>
      <c r="D93" s="73"/>
      <c r="E93" s="73"/>
      <c r="F93" s="108"/>
      <c r="G93" s="109"/>
      <c r="J93" s="109"/>
    </row>
    <row r="94" spans="1:10" ht="17.25">
      <c r="A94" s="73"/>
      <c r="B94" s="134"/>
      <c r="C94" s="73"/>
      <c r="D94" s="73"/>
      <c r="E94" s="73"/>
      <c r="F94" s="108"/>
      <c r="G94" s="109"/>
      <c r="J94" s="109"/>
    </row>
    <row r="95" spans="1:10" ht="17.25">
      <c r="A95" s="73"/>
      <c r="B95" s="134"/>
      <c r="C95" s="73"/>
      <c r="D95" s="73"/>
      <c r="E95" s="73"/>
      <c r="F95" s="108"/>
      <c r="G95" s="109"/>
      <c r="J95" s="109"/>
    </row>
    <row r="96" spans="1:10" ht="17.25">
      <c r="A96" s="73"/>
      <c r="B96" s="134"/>
      <c r="C96" s="73"/>
      <c r="D96" s="73"/>
      <c r="E96" s="73"/>
      <c r="F96" s="108"/>
      <c r="G96" s="109"/>
      <c r="J96" s="109"/>
    </row>
    <row r="97" spans="1:10" ht="17.25">
      <c r="A97" s="73"/>
      <c r="B97" s="134"/>
      <c r="C97" s="73"/>
      <c r="D97" s="73"/>
      <c r="E97" s="73"/>
      <c r="F97" s="108"/>
      <c r="G97" s="109"/>
      <c r="J97" s="109"/>
    </row>
    <row r="98" spans="1:10" ht="17.25">
      <c r="A98" s="73"/>
      <c r="B98" s="134"/>
      <c r="C98" s="73"/>
      <c r="D98" s="73"/>
      <c r="E98" s="73"/>
      <c r="F98" s="108"/>
      <c r="G98" s="109"/>
      <c r="J98" s="109"/>
    </row>
    <row r="99" spans="1:10" ht="17.25">
      <c r="A99" s="73"/>
      <c r="B99" s="134"/>
      <c r="C99" s="73"/>
      <c r="D99" s="73"/>
      <c r="E99" s="73"/>
      <c r="F99" s="108"/>
      <c r="G99" s="109"/>
      <c r="J99" s="109"/>
    </row>
    <row r="100" spans="1:10" ht="17.25">
      <c r="A100" s="73"/>
      <c r="B100" s="134"/>
      <c r="C100" s="73"/>
      <c r="D100" s="73"/>
      <c r="E100" s="73"/>
      <c r="F100" s="108"/>
      <c r="G100" s="109"/>
      <c r="J100" s="109"/>
    </row>
    <row r="101" spans="1:10" ht="17.25">
      <c r="A101" s="73"/>
      <c r="B101" s="134"/>
      <c r="C101" s="73"/>
      <c r="D101" s="73"/>
      <c r="E101" s="73"/>
      <c r="F101" s="108"/>
      <c r="G101" s="109"/>
      <c r="J101" s="109"/>
    </row>
    <row r="102" spans="1:10" ht="17.25">
      <c r="A102" s="73"/>
      <c r="B102" s="134"/>
      <c r="C102" s="73"/>
      <c r="D102" s="73"/>
      <c r="E102" s="73"/>
      <c r="F102" s="108"/>
      <c r="G102" s="109"/>
      <c r="J102" s="109"/>
    </row>
    <row r="103" spans="1:10" ht="17.25">
      <c r="A103" s="73"/>
      <c r="B103" s="134"/>
      <c r="C103" s="73"/>
      <c r="D103" s="73"/>
      <c r="E103" s="73"/>
      <c r="F103" s="108"/>
      <c r="G103" s="109"/>
      <c r="J103" s="109"/>
    </row>
    <row r="104" spans="1:10" ht="17.25">
      <c r="A104" s="73"/>
      <c r="B104" s="134"/>
      <c r="C104" s="73"/>
      <c r="D104" s="73"/>
      <c r="E104" s="73"/>
      <c r="F104" s="108"/>
      <c r="G104" s="109"/>
      <c r="J104" s="109"/>
    </row>
    <row r="105" spans="1:10" ht="17.25">
      <c r="A105" s="73"/>
      <c r="B105" s="134"/>
      <c r="C105" s="73"/>
      <c r="D105" s="73"/>
      <c r="E105" s="73"/>
      <c r="F105" s="108"/>
      <c r="G105" s="109"/>
      <c r="J105" s="109"/>
    </row>
    <row r="106" spans="1:10" ht="17.25">
      <c r="A106" s="73"/>
      <c r="B106" s="134"/>
      <c r="C106" s="73"/>
      <c r="D106" s="73"/>
      <c r="E106" s="73"/>
      <c r="F106" s="108"/>
      <c r="G106" s="109"/>
      <c r="J106" s="109"/>
    </row>
    <row r="107" spans="1:10" ht="17.25">
      <c r="A107" s="73"/>
      <c r="B107" s="134"/>
      <c r="C107" s="73"/>
      <c r="D107" s="73"/>
      <c r="E107" s="73"/>
      <c r="F107" s="108"/>
      <c r="G107" s="109"/>
      <c r="J107" s="109"/>
    </row>
    <row r="108" spans="1:10" ht="17.25">
      <c r="A108" s="73"/>
      <c r="B108" s="134"/>
      <c r="C108" s="73"/>
      <c r="D108" s="73"/>
      <c r="E108" s="73"/>
      <c r="F108" s="108"/>
      <c r="G108" s="109"/>
      <c r="J108" s="109"/>
    </row>
    <row r="109" spans="1:10" ht="17.25">
      <c r="A109" s="73"/>
      <c r="B109" s="134"/>
      <c r="C109" s="73"/>
      <c r="D109" s="73"/>
      <c r="E109" s="73"/>
      <c r="F109" s="108"/>
      <c r="G109" s="109"/>
      <c r="J109" s="109"/>
    </row>
    <row r="110" spans="1:10" ht="17.25">
      <c r="A110" s="73"/>
      <c r="B110" s="134"/>
      <c r="C110" s="73"/>
      <c r="D110" s="73"/>
      <c r="E110" s="73"/>
      <c r="F110" s="108"/>
      <c r="G110" s="109"/>
      <c r="J110" s="109"/>
    </row>
    <row r="111" spans="1:10" ht="17.25">
      <c r="A111" s="73"/>
      <c r="B111" s="134"/>
      <c r="C111" s="73"/>
      <c r="D111" s="73"/>
      <c r="E111" s="73"/>
      <c r="F111" s="108"/>
      <c r="G111" s="109"/>
      <c r="J111" s="109"/>
    </row>
    <row r="112" spans="1:10" ht="17.25">
      <c r="A112" s="73"/>
      <c r="B112" s="134"/>
      <c r="C112" s="73"/>
      <c r="D112" s="73"/>
      <c r="E112" s="73"/>
      <c r="F112" s="108"/>
      <c r="G112" s="109"/>
      <c r="J112" s="109"/>
    </row>
    <row r="113" spans="1:10" ht="17.25">
      <c r="A113" s="73"/>
      <c r="B113" s="134"/>
      <c r="C113" s="73"/>
      <c r="D113" s="73"/>
      <c r="E113" s="73"/>
      <c r="F113" s="108"/>
      <c r="G113" s="109"/>
      <c r="J113" s="109"/>
    </row>
    <row r="114" spans="1:10" ht="17.25">
      <c r="A114" s="73"/>
      <c r="B114" s="134"/>
      <c r="C114" s="73"/>
      <c r="D114" s="73"/>
      <c r="E114" s="73"/>
      <c r="F114" s="108"/>
      <c r="G114" s="109"/>
      <c r="J114" s="109"/>
    </row>
    <row r="115" spans="1:10" ht="17.25">
      <c r="A115" s="73"/>
      <c r="B115" s="134"/>
      <c r="C115" s="73"/>
      <c r="D115" s="73"/>
      <c r="E115" s="73"/>
      <c r="F115" s="108"/>
      <c r="G115" s="109"/>
      <c r="J115" s="109"/>
    </row>
    <row r="116" spans="1:10" ht="17.25">
      <c r="A116" s="73"/>
      <c r="B116" s="134"/>
      <c r="C116" s="73"/>
      <c r="D116" s="73"/>
      <c r="E116" s="73"/>
      <c r="F116" s="108"/>
      <c r="G116" s="109"/>
      <c r="J116" s="109"/>
    </row>
    <row r="117" spans="1:10" ht="17.25">
      <c r="A117" s="73"/>
      <c r="B117" s="134"/>
      <c r="C117" s="73"/>
      <c r="D117" s="73"/>
      <c r="E117" s="73"/>
      <c r="F117" s="108"/>
      <c r="G117" s="109"/>
      <c r="J117" s="109"/>
    </row>
    <row r="118" spans="1:10" ht="17.25">
      <c r="A118" s="73"/>
      <c r="B118" s="134"/>
      <c r="C118" s="73"/>
      <c r="D118" s="73"/>
      <c r="E118" s="73"/>
      <c r="F118" s="108"/>
      <c r="G118" s="109"/>
      <c r="J118" s="109"/>
    </row>
    <row r="119" spans="1:10" ht="17.25">
      <c r="A119" s="73"/>
      <c r="B119" s="134"/>
      <c r="C119" s="73"/>
      <c r="D119" s="73"/>
      <c r="E119" s="73"/>
      <c r="F119" s="108"/>
      <c r="G119" s="109"/>
      <c r="J119" s="109"/>
    </row>
    <row r="120" spans="1:10" ht="17.25">
      <c r="A120" s="73"/>
      <c r="B120" s="134"/>
      <c r="C120" s="73"/>
      <c r="D120" s="73"/>
      <c r="E120" s="73"/>
      <c r="F120" s="108"/>
      <c r="G120" s="109"/>
      <c r="J120" s="109"/>
    </row>
    <row r="121" spans="1:10" ht="17.25">
      <c r="A121" s="73"/>
      <c r="B121" s="134"/>
      <c r="C121" s="73"/>
      <c r="D121" s="73"/>
      <c r="E121" s="73"/>
      <c r="F121" s="108"/>
      <c r="G121" s="109"/>
      <c r="J121" s="109"/>
    </row>
    <row r="122" spans="1:10" ht="17.25">
      <c r="A122" s="73"/>
      <c r="B122" s="134"/>
      <c r="C122" s="73"/>
      <c r="D122" s="73"/>
      <c r="E122" s="73"/>
      <c r="F122" s="108"/>
      <c r="G122" s="109"/>
      <c r="J122" s="109"/>
    </row>
    <row r="123" spans="1:10" ht="17.25">
      <c r="A123" s="73"/>
      <c r="B123" s="134"/>
      <c r="C123" s="73"/>
      <c r="D123" s="73"/>
      <c r="E123" s="73"/>
      <c r="F123" s="108"/>
      <c r="G123" s="109"/>
      <c r="J123" s="109"/>
    </row>
    <row r="124" spans="1:10" ht="17.25">
      <c r="A124" s="73"/>
      <c r="B124" s="134"/>
      <c r="C124" s="73"/>
      <c r="D124" s="73"/>
      <c r="E124" s="73"/>
      <c r="F124" s="108"/>
      <c r="G124" s="109"/>
      <c r="J124" s="109"/>
    </row>
    <row r="125" spans="1:10" ht="17.25">
      <c r="A125" s="73"/>
      <c r="B125" s="134"/>
      <c r="C125" s="73"/>
      <c r="D125" s="73"/>
      <c r="E125" s="73"/>
      <c r="F125" s="108"/>
      <c r="G125" s="109"/>
      <c r="J125" s="109"/>
    </row>
    <row r="126" spans="1:10" ht="17.25">
      <c r="A126" s="73"/>
      <c r="B126" s="134"/>
      <c r="C126" s="73"/>
      <c r="D126" s="73"/>
      <c r="E126" s="73"/>
      <c r="F126" s="108"/>
      <c r="G126" s="109"/>
      <c r="J126" s="109"/>
    </row>
    <row r="127" spans="1:10" ht="17.25">
      <c r="A127" s="73"/>
      <c r="B127" s="134"/>
      <c r="C127" s="73"/>
      <c r="D127" s="73"/>
      <c r="E127" s="73"/>
      <c r="F127" s="108"/>
      <c r="G127" s="109"/>
      <c r="J127" s="109"/>
    </row>
    <row r="128" spans="1:10" ht="17.25">
      <c r="A128" s="73"/>
      <c r="B128" s="134"/>
      <c r="C128" s="73"/>
      <c r="D128" s="73"/>
      <c r="E128" s="73"/>
      <c r="F128" s="108"/>
      <c r="G128" s="109"/>
      <c r="J128" s="109"/>
    </row>
    <row r="129" spans="1:10" ht="17.25">
      <c r="A129" s="73"/>
      <c r="B129" s="134"/>
      <c r="C129" s="73"/>
      <c r="D129" s="73"/>
      <c r="E129" s="73"/>
      <c r="F129" s="108"/>
      <c r="G129" s="109"/>
      <c r="J129" s="109"/>
    </row>
    <row r="130" spans="1:10" ht="17.25">
      <c r="A130" s="73"/>
      <c r="B130" s="134"/>
      <c r="C130" s="73"/>
      <c r="D130" s="73"/>
      <c r="E130" s="73"/>
      <c r="F130" s="108"/>
      <c r="G130" s="109"/>
      <c r="J130" s="109"/>
    </row>
    <row r="131" spans="1:10" ht="17.25">
      <c r="A131" s="73"/>
      <c r="B131" s="134"/>
      <c r="C131" s="73"/>
      <c r="D131" s="73"/>
      <c r="E131" s="73"/>
      <c r="F131" s="108"/>
      <c r="G131" s="109"/>
      <c r="J131" s="109"/>
    </row>
    <row r="132" spans="1:10" ht="17.25">
      <c r="A132" s="73"/>
      <c r="B132" s="134"/>
      <c r="C132" s="73"/>
      <c r="D132" s="73"/>
      <c r="E132" s="73"/>
      <c r="F132" s="108"/>
      <c r="G132" s="109"/>
      <c r="J132" s="109"/>
    </row>
    <row r="133" spans="1:10" ht="17.25">
      <c r="A133" s="73"/>
      <c r="B133" s="134"/>
      <c r="C133" s="73"/>
      <c r="D133" s="73"/>
      <c r="E133" s="73"/>
      <c r="F133" s="108"/>
      <c r="G133" s="109"/>
      <c r="J133" s="109"/>
    </row>
    <row r="134" spans="1:10" ht="17.25">
      <c r="A134" s="73"/>
      <c r="B134" s="134"/>
      <c r="C134" s="73"/>
      <c r="D134" s="73"/>
      <c r="E134" s="73"/>
      <c r="F134" s="108"/>
      <c r="G134" s="109"/>
      <c r="J134" s="109"/>
    </row>
    <row r="135" spans="1:10" ht="17.25">
      <c r="A135" s="73"/>
      <c r="B135" s="134"/>
      <c r="C135" s="73"/>
      <c r="D135" s="73"/>
      <c r="E135" s="73"/>
      <c r="F135" s="108"/>
      <c r="G135" s="109"/>
      <c r="J135" s="109"/>
    </row>
    <row r="136" spans="1:10" ht="17.25">
      <c r="A136" s="73"/>
      <c r="B136" s="134"/>
      <c r="C136" s="73"/>
      <c r="D136" s="73"/>
      <c r="E136" s="73"/>
      <c r="F136" s="108"/>
      <c r="G136" s="109"/>
      <c r="J136" s="109"/>
    </row>
    <row r="137" spans="1:10" ht="17.25">
      <c r="A137" s="73"/>
      <c r="B137" s="134"/>
      <c r="C137" s="73"/>
      <c r="D137" s="73"/>
      <c r="E137" s="73"/>
      <c r="F137" s="108"/>
      <c r="G137" s="109"/>
      <c r="J137" s="109"/>
    </row>
    <row r="138" spans="1:10" ht="17.25">
      <c r="A138" s="73"/>
      <c r="B138" s="134"/>
      <c r="C138" s="73"/>
      <c r="D138" s="73"/>
      <c r="E138" s="73"/>
      <c r="F138" s="108"/>
      <c r="G138" s="109"/>
      <c r="J138" s="109"/>
    </row>
    <row r="139" spans="1:10" ht="17.25">
      <c r="A139" s="73"/>
      <c r="B139" s="134"/>
      <c r="C139" s="73"/>
      <c r="D139" s="73"/>
      <c r="E139" s="73"/>
      <c r="F139" s="108"/>
      <c r="G139" s="109"/>
      <c r="J139" s="109"/>
    </row>
    <row r="140" spans="1:10" ht="17.25">
      <c r="A140" s="73"/>
      <c r="B140" s="134"/>
      <c r="C140" s="73"/>
      <c r="D140" s="73"/>
      <c r="E140" s="73"/>
      <c r="F140" s="108"/>
      <c r="G140" s="109"/>
      <c r="J140" s="109"/>
    </row>
    <row r="141" spans="1:10" ht="17.25">
      <c r="A141" s="73"/>
      <c r="B141" s="134"/>
      <c r="C141" s="73"/>
      <c r="D141" s="73"/>
      <c r="E141" s="73"/>
      <c r="F141" s="108"/>
      <c r="G141" s="109"/>
      <c r="J141" s="109"/>
    </row>
    <row r="142" spans="1:10" ht="17.25">
      <c r="A142" s="73"/>
      <c r="B142" s="134"/>
      <c r="C142" s="73"/>
      <c r="D142" s="73"/>
      <c r="E142" s="73"/>
      <c r="F142" s="108"/>
      <c r="G142" s="109"/>
      <c r="J142" s="109"/>
    </row>
    <row r="143" spans="1:10" ht="17.25">
      <c r="A143" s="73"/>
      <c r="B143" s="134"/>
      <c r="C143" s="73"/>
      <c r="D143" s="73"/>
      <c r="E143" s="73"/>
      <c r="F143" s="108"/>
      <c r="G143" s="109"/>
      <c r="J143" s="109"/>
    </row>
    <row r="144" spans="1:10" ht="17.25">
      <c r="A144" s="73"/>
      <c r="B144" s="134"/>
      <c r="C144" s="73"/>
      <c r="D144" s="73"/>
      <c r="E144" s="73"/>
      <c r="F144" s="108"/>
      <c r="G144" s="109"/>
      <c r="J144" s="109"/>
    </row>
    <row r="145" spans="1:10" ht="17.25">
      <c r="A145" s="73"/>
      <c r="B145" s="134"/>
      <c r="C145" s="73"/>
      <c r="D145" s="73"/>
      <c r="E145" s="73"/>
      <c r="F145" s="108"/>
      <c r="G145" s="109"/>
      <c r="J145" s="109"/>
    </row>
    <row r="146" spans="1:10" ht="17.25">
      <c r="A146" s="73"/>
      <c r="B146" s="134"/>
      <c r="C146" s="73"/>
      <c r="D146" s="73"/>
      <c r="E146" s="73"/>
      <c r="F146" s="108"/>
      <c r="G146" s="109"/>
      <c r="J146" s="109"/>
    </row>
    <row r="147" spans="1:10" ht="17.25">
      <c r="A147" s="73"/>
      <c r="B147" s="134"/>
      <c r="C147" s="73"/>
      <c r="D147" s="73"/>
      <c r="E147" s="73"/>
      <c r="F147" s="108"/>
      <c r="G147" s="109"/>
      <c r="J147" s="109"/>
    </row>
    <row r="148" spans="1:10" ht="17.25">
      <c r="A148" s="73"/>
      <c r="B148" s="134"/>
      <c r="C148" s="73"/>
      <c r="D148" s="73"/>
      <c r="E148" s="73"/>
      <c r="F148" s="108"/>
      <c r="G148" s="109"/>
      <c r="J148" s="109"/>
    </row>
    <row r="149" spans="1:10" ht="17.25">
      <c r="A149" s="73"/>
      <c r="B149" s="134"/>
      <c r="C149" s="73"/>
      <c r="D149" s="73"/>
      <c r="E149" s="73"/>
      <c r="F149" s="108"/>
      <c r="G149" s="109"/>
      <c r="J149" s="109"/>
    </row>
    <row r="150" spans="1:10" ht="17.25">
      <c r="A150" s="73"/>
      <c r="B150" s="134"/>
      <c r="C150" s="73"/>
      <c r="D150" s="73"/>
      <c r="E150" s="73"/>
      <c r="F150" s="108"/>
      <c r="G150" s="109"/>
      <c r="J150" s="109"/>
    </row>
    <row r="151" spans="1:10" ht="17.25">
      <c r="A151" s="73"/>
      <c r="B151" s="134"/>
      <c r="C151" s="73"/>
      <c r="D151" s="73"/>
      <c r="E151" s="73"/>
      <c r="F151" s="108"/>
      <c r="G151" s="109"/>
      <c r="J151" s="109"/>
    </row>
    <row r="152" spans="1:10" ht="17.25">
      <c r="A152" s="73"/>
      <c r="B152" s="134"/>
      <c r="C152" s="73"/>
      <c r="D152" s="73"/>
      <c r="E152" s="73"/>
      <c r="F152" s="108"/>
      <c r="G152" s="109"/>
      <c r="J152" s="109"/>
    </row>
    <row r="153" spans="1:10" ht="17.25">
      <c r="A153" s="73"/>
      <c r="B153" s="134"/>
      <c r="C153" s="73"/>
      <c r="D153" s="73"/>
      <c r="E153" s="73"/>
      <c r="F153" s="108"/>
      <c r="G153" s="109"/>
      <c r="J153" s="109"/>
    </row>
    <row r="154" spans="1:10" ht="17.25">
      <c r="A154" s="73"/>
      <c r="B154" s="134"/>
      <c r="C154" s="73"/>
      <c r="D154" s="73"/>
      <c r="E154" s="73"/>
      <c r="F154" s="108"/>
      <c r="G154" s="109"/>
      <c r="J154" s="109"/>
    </row>
    <row r="155" spans="7:10" ht="17.25">
      <c r="G155" s="109"/>
      <c r="J155" s="109"/>
    </row>
    <row r="156" spans="7:10" ht="17.25">
      <c r="G156" s="109"/>
      <c r="J156" s="109"/>
    </row>
    <row r="157" spans="7:10" ht="17.25">
      <c r="G157" s="109"/>
      <c r="J157" s="109"/>
    </row>
    <row r="158" spans="7:10" ht="17.25">
      <c r="G158" s="109"/>
      <c r="J158" s="109"/>
    </row>
    <row r="159" spans="7:10" ht="17.25">
      <c r="G159" s="109"/>
      <c r="J159" s="109"/>
    </row>
    <row r="160" spans="7:10" ht="17.25">
      <c r="G160" s="109"/>
      <c r="J160" s="109"/>
    </row>
    <row r="161" spans="7:10" ht="17.25">
      <c r="G161" s="109"/>
      <c r="J161" s="109"/>
    </row>
    <row r="162" spans="7:10" ht="17.25">
      <c r="G162" s="109"/>
      <c r="J162" s="109"/>
    </row>
    <row r="163" spans="7:10" ht="17.25">
      <c r="G163" s="109"/>
      <c r="J163" s="109"/>
    </row>
    <row r="164" spans="7:10" ht="17.25">
      <c r="G164" s="109"/>
      <c r="J164" s="109"/>
    </row>
    <row r="165" spans="7:10" ht="17.25">
      <c r="G165" s="109"/>
      <c r="J165" s="109"/>
    </row>
    <row r="166" spans="7:10" ht="17.25">
      <c r="G166" s="109"/>
      <c r="J166" s="109"/>
    </row>
    <row r="167" spans="7:10" ht="17.25">
      <c r="G167" s="109"/>
      <c r="J167" s="109"/>
    </row>
    <row r="168" spans="7:10" ht="17.25">
      <c r="G168" s="109"/>
      <c r="J168" s="109"/>
    </row>
    <row r="169" spans="7:10" ht="17.25">
      <c r="G169" s="109"/>
      <c r="J169" s="109"/>
    </row>
    <row r="170" spans="7:10" ht="17.25">
      <c r="G170" s="109"/>
      <c r="J170" s="109"/>
    </row>
    <row r="171" spans="7:10" ht="17.25">
      <c r="G171" s="109"/>
      <c r="J171" s="109"/>
    </row>
    <row r="172" spans="7:10" ht="17.25">
      <c r="G172" s="109"/>
      <c r="J172" s="109"/>
    </row>
    <row r="173" spans="7:10" ht="17.25">
      <c r="G173" s="109"/>
      <c r="J173" s="109"/>
    </row>
    <row r="174" spans="7:10" ht="17.25">
      <c r="G174" s="109"/>
      <c r="J174" s="109"/>
    </row>
    <row r="175" spans="7:10" ht="17.25">
      <c r="G175" s="109"/>
      <c r="J175" s="109"/>
    </row>
    <row r="176" spans="7:10" ht="17.25">
      <c r="G176" s="109"/>
      <c r="J176" s="109"/>
    </row>
    <row r="177" spans="7:10" ht="17.25">
      <c r="G177" s="109"/>
      <c r="J177" s="109"/>
    </row>
    <row r="178" spans="7:10" ht="17.25">
      <c r="G178" s="109"/>
      <c r="J178" s="109"/>
    </row>
    <row r="179" spans="7:10" ht="17.25">
      <c r="G179" s="109"/>
      <c r="J179" s="109"/>
    </row>
    <row r="180" spans="7:10" ht="17.25">
      <c r="G180" s="109"/>
      <c r="J180" s="109"/>
    </row>
    <row r="181" spans="7:10" ht="17.25">
      <c r="G181" s="109"/>
      <c r="J181" s="109"/>
    </row>
    <row r="182" spans="7:10" ht="17.25">
      <c r="G182" s="109"/>
      <c r="J182" s="109"/>
    </row>
    <row r="183" spans="7:10" ht="17.25">
      <c r="G183" s="109"/>
      <c r="J183" s="109"/>
    </row>
    <row r="184" spans="7:10" ht="17.25">
      <c r="G184" s="109"/>
      <c r="J184" s="109"/>
    </row>
    <row r="185" spans="7:10" ht="17.25">
      <c r="G185" s="109"/>
      <c r="J185" s="109"/>
    </row>
    <row r="186" spans="7:10" ht="17.25">
      <c r="G186" s="109"/>
      <c r="J186" s="109"/>
    </row>
    <row r="187" spans="7:10" ht="17.25">
      <c r="G187" s="109"/>
      <c r="J187" s="109"/>
    </row>
    <row r="188" spans="7:10" ht="17.25">
      <c r="G188" s="109"/>
      <c r="J188" s="109"/>
    </row>
    <row r="189" spans="7:10" ht="17.25">
      <c r="G189" s="109"/>
      <c r="J189" s="109"/>
    </row>
    <row r="190" spans="7:10" ht="17.25">
      <c r="G190" s="109"/>
      <c r="J190" s="109"/>
    </row>
    <row r="191" spans="7:10" ht="17.25">
      <c r="G191" s="109"/>
      <c r="J191" s="109"/>
    </row>
    <row r="192" spans="7:10" ht="17.25">
      <c r="G192" s="109"/>
      <c r="J192" s="109"/>
    </row>
    <row r="193" spans="7:10" ht="17.25">
      <c r="G193" s="109"/>
      <c r="J193" s="109"/>
    </row>
    <row r="194" spans="7:10" ht="17.25">
      <c r="G194" s="109"/>
      <c r="J194" s="109"/>
    </row>
    <row r="195" spans="7:10" ht="17.25">
      <c r="G195" s="109"/>
      <c r="J195" s="109"/>
    </row>
    <row r="196" spans="7:10" ht="17.25">
      <c r="G196" s="109"/>
      <c r="J196" s="109"/>
    </row>
    <row r="197" spans="7:10" ht="17.25">
      <c r="G197" s="109"/>
      <c r="J197" s="109"/>
    </row>
    <row r="198" spans="7:10" ht="17.25">
      <c r="G198" s="109"/>
      <c r="J198" s="109"/>
    </row>
    <row r="199" spans="7:10" ht="17.25">
      <c r="G199" s="109"/>
      <c r="J199" s="109"/>
    </row>
    <row r="200" spans="7:10" ht="17.25">
      <c r="G200" s="109"/>
      <c r="J200" s="109"/>
    </row>
    <row r="201" spans="7:10" ht="17.25">
      <c r="G201" s="109"/>
      <c r="J201" s="109"/>
    </row>
    <row r="202" spans="7:10" ht="17.25">
      <c r="G202" s="109"/>
      <c r="J202" s="109"/>
    </row>
    <row r="203" spans="7:10" ht="17.25">
      <c r="G203" s="109"/>
      <c r="J203" s="109"/>
    </row>
    <row r="204" spans="7:10" ht="17.25">
      <c r="G204" s="109"/>
      <c r="J204" s="109"/>
    </row>
    <row r="205" spans="7:10" ht="17.25">
      <c r="G205" s="109"/>
      <c r="J205" s="109"/>
    </row>
    <row r="206" spans="7:10" ht="17.25">
      <c r="G206" s="109"/>
      <c r="J206" s="109"/>
    </row>
    <row r="207" spans="7:10" ht="17.25">
      <c r="G207" s="109"/>
      <c r="J207" s="109"/>
    </row>
    <row r="208" spans="7:10" ht="17.25">
      <c r="G208" s="109"/>
      <c r="J208" s="109"/>
    </row>
    <row r="209" spans="7:10" ht="17.25">
      <c r="G209" s="109"/>
      <c r="J209" s="109"/>
    </row>
    <row r="210" spans="7:10" ht="17.25">
      <c r="G210" s="109"/>
      <c r="J210" s="109"/>
    </row>
    <row r="211" spans="7:10" ht="17.25">
      <c r="G211" s="109"/>
      <c r="J211" s="109"/>
    </row>
    <row r="212" spans="7:10" ht="17.25">
      <c r="G212" s="109"/>
      <c r="J212" s="109"/>
    </row>
    <row r="213" spans="7:10" ht="17.25">
      <c r="G213" s="109"/>
      <c r="J213" s="109"/>
    </row>
    <row r="214" spans="7:10" ht="17.25">
      <c r="G214" s="109"/>
      <c r="J214" s="109"/>
    </row>
    <row r="215" spans="7:10" ht="17.25">
      <c r="G215" s="109"/>
      <c r="J215" s="109"/>
    </row>
    <row r="216" spans="7:10" ht="17.25">
      <c r="G216" s="109"/>
      <c r="J216" s="109"/>
    </row>
    <row r="217" spans="7:10" ht="17.25">
      <c r="G217" s="109"/>
      <c r="J217" s="109"/>
    </row>
    <row r="218" spans="7:10" ht="17.25">
      <c r="G218" s="109"/>
      <c r="J218" s="109"/>
    </row>
    <row r="219" spans="7:10" ht="17.25">
      <c r="G219" s="109"/>
      <c r="J219" s="109"/>
    </row>
    <row r="220" spans="7:10" ht="17.25">
      <c r="G220" s="109"/>
      <c r="J220" s="109"/>
    </row>
    <row r="221" spans="7:10" ht="17.25">
      <c r="G221" s="109"/>
      <c r="J221" s="109"/>
    </row>
    <row r="222" spans="7:10" ht="17.25">
      <c r="G222" s="109"/>
      <c r="J222" s="109"/>
    </row>
    <row r="223" spans="7:10" ht="17.25">
      <c r="G223" s="109"/>
      <c r="J223" s="109"/>
    </row>
    <row r="224" spans="7:10" ht="17.25">
      <c r="G224" s="109"/>
      <c r="J224" s="109"/>
    </row>
    <row r="225" spans="7:10" ht="17.25">
      <c r="G225" s="109"/>
      <c r="J225" s="109"/>
    </row>
    <row r="226" spans="7:10" ht="17.25">
      <c r="G226" s="109"/>
      <c r="J226" s="109"/>
    </row>
    <row r="227" spans="7:10" ht="17.25">
      <c r="G227" s="109"/>
      <c r="J227" s="109"/>
    </row>
    <row r="228" spans="7:10" ht="17.25">
      <c r="G228" s="109"/>
      <c r="J228" s="109"/>
    </row>
    <row r="229" spans="7:10" ht="17.25">
      <c r="G229" s="109"/>
      <c r="J229" s="109"/>
    </row>
    <row r="230" spans="7:10" ht="17.25">
      <c r="G230" s="109"/>
      <c r="J230" s="109"/>
    </row>
    <row r="231" spans="7:10" ht="17.25">
      <c r="G231" s="109"/>
      <c r="J231" s="109"/>
    </row>
    <row r="232" spans="7:10" ht="17.25">
      <c r="G232" s="109"/>
      <c r="J232" s="109"/>
    </row>
    <row r="233" spans="7:10" ht="17.25">
      <c r="G233" s="109"/>
      <c r="J233" s="109"/>
    </row>
    <row r="234" spans="7:10" ht="17.25">
      <c r="G234" s="109"/>
      <c r="J234" s="109"/>
    </row>
    <row r="235" spans="7:10" ht="17.25">
      <c r="G235" s="109"/>
      <c r="J235" s="109"/>
    </row>
    <row r="236" spans="7:10" ht="17.25">
      <c r="G236" s="109"/>
      <c r="J236" s="109"/>
    </row>
    <row r="237" spans="7:10" ht="17.25">
      <c r="G237" s="109"/>
      <c r="J237" s="109"/>
    </row>
    <row r="238" spans="7:10" ht="17.25">
      <c r="G238" s="109"/>
      <c r="J238" s="109"/>
    </row>
    <row r="239" spans="7:10" ht="17.25">
      <c r="G239" s="109"/>
      <c r="J239" s="109"/>
    </row>
    <row r="240" spans="7:10" ht="17.25">
      <c r="G240" s="109"/>
      <c r="J240" s="109"/>
    </row>
    <row r="241" spans="7:10" ht="17.25">
      <c r="G241" s="109"/>
      <c r="J241" s="109"/>
    </row>
    <row r="242" spans="7:10" ht="17.25">
      <c r="G242" s="109"/>
      <c r="J242" s="109"/>
    </row>
    <row r="243" spans="7:10" ht="17.25">
      <c r="G243" s="109"/>
      <c r="J243" s="109"/>
    </row>
    <row r="244" spans="7:10" ht="17.25">
      <c r="G244" s="109"/>
      <c r="J244" s="109"/>
    </row>
    <row r="245" spans="7:10" ht="17.25">
      <c r="G245" s="109"/>
      <c r="J245" s="109"/>
    </row>
    <row r="246" spans="7:10" ht="17.25">
      <c r="G246" s="109"/>
      <c r="J246" s="109"/>
    </row>
    <row r="247" spans="7:10" ht="17.25">
      <c r="G247" s="109"/>
      <c r="J247" s="109"/>
    </row>
    <row r="248" spans="7:10" ht="17.25">
      <c r="G248" s="109"/>
      <c r="J248" s="109"/>
    </row>
    <row r="249" spans="7:10" ht="17.25">
      <c r="G249" s="109"/>
      <c r="J249" s="109"/>
    </row>
    <row r="250" spans="7:10" ht="17.25">
      <c r="G250" s="109"/>
      <c r="J250" s="109"/>
    </row>
    <row r="251" spans="7:10" ht="17.25">
      <c r="G251" s="109"/>
      <c r="J251" s="109"/>
    </row>
    <row r="252" spans="7:10" ht="17.25">
      <c r="G252" s="109"/>
      <c r="J252" s="109"/>
    </row>
    <row r="253" spans="7:10" ht="17.25">
      <c r="G253" s="109"/>
      <c r="J253" s="109"/>
    </row>
    <row r="254" spans="7:10" ht="17.25">
      <c r="G254" s="109"/>
      <c r="J254" s="109"/>
    </row>
    <row r="255" spans="7:10" ht="17.25">
      <c r="G255" s="109"/>
      <c r="J255" s="109"/>
    </row>
    <row r="256" spans="7:10" ht="17.25">
      <c r="G256" s="109"/>
      <c r="J256" s="109"/>
    </row>
    <row r="257" spans="7:10" ht="17.25">
      <c r="G257" s="109"/>
      <c r="J257" s="109"/>
    </row>
    <row r="258" spans="7:10" ht="17.25">
      <c r="G258" s="109"/>
      <c r="J258" s="109"/>
    </row>
    <row r="259" spans="7:10" ht="17.25">
      <c r="G259" s="109"/>
      <c r="J259" s="109"/>
    </row>
    <row r="260" spans="7:10" ht="17.25">
      <c r="G260" s="109"/>
      <c r="J260" s="109"/>
    </row>
    <row r="261" spans="7:10" ht="17.25">
      <c r="G261" s="109"/>
      <c r="J261" s="109"/>
    </row>
    <row r="262" spans="7:10" ht="17.25">
      <c r="G262" s="109"/>
      <c r="J262" s="109"/>
    </row>
    <row r="263" spans="7:10" ht="17.25">
      <c r="G263" s="109"/>
      <c r="J263" s="109"/>
    </row>
    <row r="264" spans="7:10" ht="17.25">
      <c r="G264" s="109"/>
      <c r="J264" s="109"/>
    </row>
    <row r="265" spans="7:10" ht="17.25">
      <c r="G265" s="109"/>
      <c r="J265" s="109"/>
    </row>
    <row r="266" spans="7:10" ht="17.25">
      <c r="G266" s="109"/>
      <c r="J266" s="109"/>
    </row>
    <row r="267" spans="7:10" ht="17.25">
      <c r="G267" s="109"/>
      <c r="J267" s="109"/>
    </row>
    <row r="268" spans="7:10" ht="17.25">
      <c r="G268" s="109"/>
      <c r="J268" s="109"/>
    </row>
    <row r="269" spans="7:10" ht="17.25">
      <c r="G269" s="109"/>
      <c r="J269" s="109"/>
    </row>
    <row r="270" spans="7:10" ht="17.25">
      <c r="G270" s="109"/>
      <c r="J270" s="109"/>
    </row>
    <row r="271" spans="7:10" ht="17.25">
      <c r="G271" s="109"/>
      <c r="J271" s="109"/>
    </row>
    <row r="272" spans="7:10" ht="17.25">
      <c r="G272" s="109"/>
      <c r="J272" s="109"/>
    </row>
    <row r="273" spans="7:10" ht="17.25">
      <c r="G273" s="109"/>
      <c r="J273" s="109"/>
    </row>
    <row r="274" spans="7:10" ht="17.25">
      <c r="G274" s="109"/>
      <c r="J274" s="109"/>
    </row>
    <row r="275" spans="7:10" ht="17.25">
      <c r="G275" s="109"/>
      <c r="J275" s="109"/>
    </row>
    <row r="276" spans="7:10" ht="17.25">
      <c r="G276" s="109"/>
      <c r="J276" s="109"/>
    </row>
    <row r="277" spans="7:10" ht="17.25">
      <c r="G277" s="109"/>
      <c r="J277" s="109"/>
    </row>
    <row r="278" spans="7:10" ht="17.25">
      <c r="G278" s="109"/>
      <c r="J278" s="109"/>
    </row>
    <row r="279" spans="7:10" ht="17.25">
      <c r="G279" s="109"/>
      <c r="J279" s="109"/>
    </row>
    <row r="280" spans="7:10" ht="17.25">
      <c r="G280" s="109"/>
      <c r="J280" s="109"/>
    </row>
    <row r="281" spans="7:10" ht="17.25">
      <c r="G281" s="109"/>
      <c r="J281" s="109"/>
    </row>
    <row r="282" spans="7:10" ht="17.25">
      <c r="G282" s="109"/>
      <c r="J282" s="109"/>
    </row>
    <row r="283" spans="7:10" ht="17.25">
      <c r="G283" s="109"/>
      <c r="J283" s="109"/>
    </row>
    <row r="284" spans="7:10" ht="17.25">
      <c r="G284" s="109"/>
      <c r="J284" s="109"/>
    </row>
    <row r="285" spans="7:10" ht="17.25">
      <c r="G285" s="109"/>
      <c r="J285" s="109"/>
    </row>
    <row r="286" spans="7:10" ht="17.25">
      <c r="G286" s="109"/>
      <c r="J286" s="109"/>
    </row>
    <row r="287" spans="7:10" ht="17.25">
      <c r="G287" s="109"/>
      <c r="J287" s="109"/>
    </row>
    <row r="288" spans="7:10" ht="17.25">
      <c r="G288" s="109"/>
      <c r="J288" s="109"/>
    </row>
    <row r="289" spans="7:10" ht="17.25">
      <c r="G289" s="109"/>
      <c r="J289" s="109"/>
    </row>
    <row r="290" spans="7:10" ht="17.25">
      <c r="G290" s="109"/>
      <c r="J290" s="109"/>
    </row>
    <row r="291" spans="7:10" ht="17.25">
      <c r="G291" s="109"/>
      <c r="J291" s="109"/>
    </row>
    <row r="292" spans="7:10" ht="17.25">
      <c r="G292" s="109"/>
      <c r="J292" s="109"/>
    </row>
    <row r="293" spans="7:10" ht="17.25">
      <c r="G293" s="109"/>
      <c r="J293" s="109"/>
    </row>
    <row r="294" spans="7:10" ht="17.25">
      <c r="G294" s="109"/>
      <c r="J294" s="109"/>
    </row>
    <row r="295" spans="7:10" ht="17.25">
      <c r="G295" s="109"/>
      <c r="J295" s="109"/>
    </row>
    <row r="296" spans="7:10" ht="17.25">
      <c r="G296" s="109"/>
      <c r="J296" s="109"/>
    </row>
    <row r="297" spans="7:10" ht="17.25">
      <c r="G297" s="109"/>
      <c r="J297" s="109"/>
    </row>
    <row r="298" spans="7:10" ht="17.25">
      <c r="G298" s="109"/>
      <c r="J298" s="109"/>
    </row>
    <row r="299" spans="7:10" ht="17.25">
      <c r="G299" s="109"/>
      <c r="J299" s="109"/>
    </row>
    <row r="300" spans="7:10" ht="17.25">
      <c r="G300" s="109"/>
      <c r="J300" s="109"/>
    </row>
    <row r="301" spans="7:10" ht="17.25">
      <c r="G301" s="109"/>
      <c r="J301" s="109"/>
    </row>
    <row r="302" spans="7:10" ht="17.25">
      <c r="G302" s="109"/>
      <c r="J302" s="109"/>
    </row>
    <row r="303" spans="7:10" ht="17.25">
      <c r="G303" s="109"/>
      <c r="J303" s="109"/>
    </row>
    <row r="304" spans="7:10" ht="17.25">
      <c r="G304" s="109"/>
      <c r="J304" s="109"/>
    </row>
    <row r="305" spans="7:10" ht="17.25">
      <c r="G305" s="109"/>
      <c r="J305" s="109"/>
    </row>
    <row r="306" spans="7:10" ht="17.25">
      <c r="G306" s="109"/>
      <c r="J306" s="109"/>
    </row>
    <row r="307" spans="7:10" ht="17.25">
      <c r="G307" s="109"/>
      <c r="J307" s="109"/>
    </row>
    <row r="308" spans="7:10" ht="17.25">
      <c r="G308" s="109"/>
      <c r="J308" s="109"/>
    </row>
    <row r="309" spans="7:10" ht="17.25">
      <c r="G309" s="109"/>
      <c r="J309" s="109"/>
    </row>
    <row r="310" spans="7:10" ht="17.25">
      <c r="G310" s="109"/>
      <c r="J310" s="109"/>
    </row>
    <row r="311" spans="7:10" ht="17.25">
      <c r="G311" s="109"/>
      <c r="J311" s="109"/>
    </row>
    <row r="312" spans="7:10" ht="17.25">
      <c r="G312" s="109"/>
      <c r="J312" s="109"/>
    </row>
    <row r="313" spans="7:10" ht="17.25">
      <c r="G313" s="109"/>
      <c r="J313" s="109"/>
    </row>
    <row r="314" spans="7:10" ht="17.25">
      <c r="G314" s="109"/>
      <c r="J314" s="109"/>
    </row>
    <row r="315" spans="7:10" ht="17.25">
      <c r="G315" s="109"/>
      <c r="J315" s="109"/>
    </row>
    <row r="316" spans="7:10" ht="17.25">
      <c r="G316" s="109"/>
      <c r="J316" s="109"/>
    </row>
    <row r="317" spans="7:10" ht="17.25">
      <c r="G317" s="109"/>
      <c r="J317" s="109"/>
    </row>
    <row r="318" spans="7:10" ht="17.25">
      <c r="G318" s="109"/>
      <c r="J318" s="109"/>
    </row>
    <row r="319" spans="7:10" ht="17.25">
      <c r="G319" s="109"/>
      <c r="J319" s="109"/>
    </row>
    <row r="320" spans="7:10" ht="17.25">
      <c r="G320" s="109"/>
      <c r="J320" s="109"/>
    </row>
    <row r="321" spans="7:10" ht="17.25">
      <c r="G321" s="109"/>
      <c r="J321" s="109"/>
    </row>
    <row r="322" spans="7:10" ht="17.25">
      <c r="G322" s="109"/>
      <c r="J322" s="109"/>
    </row>
    <row r="323" spans="7:10" ht="17.25">
      <c r="G323" s="109"/>
      <c r="J323" s="109"/>
    </row>
    <row r="324" spans="7:10" ht="17.25">
      <c r="G324" s="109"/>
      <c r="J324" s="109"/>
    </row>
    <row r="325" spans="7:10" ht="17.25">
      <c r="G325" s="109"/>
      <c r="J325" s="109"/>
    </row>
    <row r="326" spans="7:10" ht="17.25">
      <c r="G326" s="109"/>
      <c r="J326" s="109"/>
    </row>
    <row r="327" spans="7:10" ht="17.25">
      <c r="G327" s="109"/>
      <c r="J327" s="109"/>
    </row>
    <row r="328" spans="7:10" ht="17.25">
      <c r="G328" s="109"/>
      <c r="J328" s="109"/>
    </row>
    <row r="329" spans="7:10" ht="17.25">
      <c r="G329" s="109"/>
      <c r="J329" s="109"/>
    </row>
    <row r="330" spans="7:10" ht="17.25">
      <c r="G330" s="109"/>
      <c r="J330" s="109"/>
    </row>
    <row r="331" spans="7:10" ht="17.25">
      <c r="G331" s="109"/>
      <c r="J331" s="109"/>
    </row>
    <row r="332" spans="7:10" ht="17.25">
      <c r="G332" s="109"/>
      <c r="J332" s="109"/>
    </row>
    <row r="333" spans="7:10" ht="17.25">
      <c r="G333" s="109"/>
      <c r="J333" s="109"/>
    </row>
    <row r="334" spans="7:10" ht="17.25">
      <c r="G334" s="109"/>
      <c r="J334" s="109"/>
    </row>
    <row r="335" spans="7:10" ht="17.25">
      <c r="G335" s="109"/>
      <c r="J335" s="109"/>
    </row>
    <row r="336" spans="7:10" ht="17.25">
      <c r="G336" s="109"/>
      <c r="J336" s="109"/>
    </row>
    <row r="337" spans="7:10" ht="17.25">
      <c r="G337" s="109"/>
      <c r="J337" s="109"/>
    </row>
    <row r="338" spans="7:10" ht="17.25">
      <c r="G338" s="109"/>
      <c r="J338" s="109"/>
    </row>
    <row r="339" spans="7:10" ht="17.25">
      <c r="G339" s="109"/>
      <c r="J339" s="109"/>
    </row>
    <row r="340" spans="7:10" ht="17.25">
      <c r="G340" s="109"/>
      <c r="J340" s="109"/>
    </row>
    <row r="341" spans="7:10" ht="17.25">
      <c r="G341" s="109"/>
      <c r="J341" s="109"/>
    </row>
    <row r="342" spans="7:10" ht="17.25">
      <c r="G342" s="109"/>
      <c r="J342" s="109"/>
    </row>
    <row r="343" spans="7:10" ht="17.25">
      <c r="G343" s="109"/>
      <c r="J343" s="109"/>
    </row>
    <row r="344" spans="7:10" ht="17.25">
      <c r="G344" s="109"/>
      <c r="J344" s="109"/>
    </row>
    <row r="345" spans="7:10" ht="17.25">
      <c r="G345" s="109"/>
      <c r="J345" s="109"/>
    </row>
    <row r="346" spans="7:10" ht="17.25">
      <c r="G346" s="109"/>
      <c r="J346" s="109"/>
    </row>
    <row r="347" spans="7:10" ht="17.25">
      <c r="G347" s="109"/>
      <c r="J347" s="109"/>
    </row>
    <row r="348" spans="7:10" ht="17.25">
      <c r="G348" s="109"/>
      <c r="J348" s="109"/>
    </row>
    <row r="349" spans="7:10" ht="17.25">
      <c r="G349" s="109"/>
      <c r="J349" s="109"/>
    </row>
    <row r="350" spans="7:10" ht="17.25">
      <c r="G350" s="109"/>
      <c r="J350" s="109"/>
    </row>
    <row r="351" spans="7:10" ht="17.25">
      <c r="G351" s="109"/>
      <c r="J351" s="109"/>
    </row>
    <row r="352" spans="7:10" ht="17.25">
      <c r="G352" s="109"/>
      <c r="J352" s="109"/>
    </row>
    <row r="353" spans="7:10" ht="17.25">
      <c r="G353" s="109"/>
      <c r="J353" s="109"/>
    </row>
    <row r="354" spans="7:10" ht="17.25">
      <c r="G354" s="109"/>
      <c r="J354" s="109"/>
    </row>
    <row r="355" spans="7:10" ht="17.25">
      <c r="G355" s="109"/>
      <c r="J355" s="109"/>
    </row>
    <row r="356" spans="7:10" ht="17.25">
      <c r="G356" s="109"/>
      <c r="J356" s="109"/>
    </row>
    <row r="357" spans="7:10" ht="17.25">
      <c r="G357" s="109"/>
      <c r="J357" s="109"/>
    </row>
    <row r="358" spans="7:10" ht="17.25">
      <c r="G358" s="109"/>
      <c r="J358" s="109"/>
    </row>
    <row r="359" spans="7:10" ht="17.25">
      <c r="G359" s="109"/>
      <c r="J359" s="109"/>
    </row>
    <row r="360" spans="7:10" ht="17.25">
      <c r="G360" s="109"/>
      <c r="J360" s="109"/>
    </row>
    <row r="361" spans="7:10" ht="17.25">
      <c r="G361" s="109"/>
      <c r="J361" s="109"/>
    </row>
    <row r="362" spans="7:10" ht="17.25">
      <c r="G362" s="109"/>
      <c r="J362" s="109"/>
    </row>
    <row r="363" spans="7:10" ht="17.25">
      <c r="G363" s="109"/>
      <c r="J363" s="109"/>
    </row>
    <row r="364" spans="7:10" ht="17.25">
      <c r="G364" s="109"/>
      <c r="J364" s="109"/>
    </row>
    <row r="365" spans="7:10" ht="17.25">
      <c r="G365" s="109"/>
      <c r="J365" s="109"/>
    </row>
    <row r="366" spans="7:10" ht="17.25">
      <c r="G366" s="109"/>
      <c r="J366" s="109"/>
    </row>
    <row r="367" spans="7:10" ht="17.25">
      <c r="G367" s="109"/>
      <c r="J367" s="109"/>
    </row>
    <row r="368" spans="7:10" ht="17.25">
      <c r="G368" s="109"/>
      <c r="J368" s="109"/>
    </row>
    <row r="369" spans="7:10" ht="17.25">
      <c r="G369" s="109"/>
      <c r="J369" s="109"/>
    </row>
    <row r="370" spans="7:10" ht="17.25">
      <c r="G370" s="109"/>
      <c r="J370" s="109"/>
    </row>
    <row r="371" spans="7:10" ht="17.25">
      <c r="G371" s="109"/>
      <c r="J371" s="109"/>
    </row>
    <row r="372" spans="7:10" ht="17.25">
      <c r="G372" s="109"/>
      <c r="J372" s="109"/>
    </row>
    <row r="373" spans="7:10" ht="17.25">
      <c r="G373" s="109"/>
      <c r="J373" s="109"/>
    </row>
    <row r="374" spans="7:10" ht="17.25">
      <c r="G374" s="109"/>
      <c r="J374" s="109"/>
    </row>
    <row r="375" spans="7:10" ht="17.25">
      <c r="G375" s="109"/>
      <c r="J375" s="109"/>
    </row>
    <row r="376" spans="7:10" ht="17.25">
      <c r="G376" s="109"/>
      <c r="J376" s="109"/>
    </row>
    <row r="377" spans="7:10" ht="17.25">
      <c r="G377" s="109"/>
      <c r="J377" s="109"/>
    </row>
    <row r="378" spans="7:10" ht="17.25">
      <c r="G378" s="109"/>
      <c r="J378" s="109"/>
    </row>
    <row r="379" spans="7:10" ht="17.25">
      <c r="G379" s="109"/>
      <c r="J379" s="109"/>
    </row>
    <row r="380" spans="7:10" ht="17.25">
      <c r="G380" s="109"/>
      <c r="J380" s="109"/>
    </row>
    <row r="381" spans="7:10" ht="17.25">
      <c r="G381" s="109"/>
      <c r="J381" s="109"/>
    </row>
    <row r="382" spans="7:10" ht="17.25">
      <c r="G382" s="109"/>
      <c r="J382" s="109"/>
    </row>
    <row r="383" spans="7:10" ht="17.25">
      <c r="G383" s="109"/>
      <c r="J383" s="109"/>
    </row>
    <row r="384" spans="7:10" ht="17.25">
      <c r="G384" s="109"/>
      <c r="J384" s="109"/>
    </row>
    <row r="385" spans="7:10" ht="17.25">
      <c r="G385" s="109"/>
      <c r="J385" s="109"/>
    </row>
    <row r="386" spans="7:10" ht="17.25">
      <c r="G386" s="109"/>
      <c r="J386" s="109"/>
    </row>
    <row r="387" spans="7:10" ht="17.25">
      <c r="G387" s="109"/>
      <c r="J387" s="109"/>
    </row>
    <row r="388" spans="7:10" ht="17.25">
      <c r="G388" s="109"/>
      <c r="J388" s="109"/>
    </row>
    <row r="389" spans="7:10" ht="17.25">
      <c r="G389" s="109"/>
      <c r="J389" s="109"/>
    </row>
    <row r="390" spans="7:10" ht="17.25">
      <c r="G390" s="109"/>
      <c r="J390" s="109"/>
    </row>
    <row r="391" spans="7:10" ht="17.25">
      <c r="G391" s="109"/>
      <c r="J391" s="109"/>
    </row>
    <row r="392" spans="7:10" ht="17.25">
      <c r="G392" s="109"/>
      <c r="J392" s="109"/>
    </row>
    <row r="393" spans="7:10" ht="17.25">
      <c r="G393" s="109"/>
      <c r="J393" s="109"/>
    </row>
    <row r="394" spans="7:10" ht="17.25">
      <c r="G394" s="109"/>
      <c r="J394" s="109"/>
    </row>
    <row r="395" spans="7:10" ht="17.25">
      <c r="G395" s="109"/>
      <c r="J395" s="109"/>
    </row>
    <row r="396" spans="7:10" ht="17.25">
      <c r="G396" s="109"/>
      <c r="J396" s="109"/>
    </row>
    <row r="397" spans="7:10" ht="17.25">
      <c r="G397" s="109"/>
      <c r="J397" s="109"/>
    </row>
    <row r="398" spans="7:10" ht="17.25">
      <c r="G398" s="109"/>
      <c r="J398" s="109"/>
    </row>
    <row r="399" spans="7:10" ht="17.25">
      <c r="G399" s="109"/>
      <c r="J399" s="109"/>
    </row>
    <row r="400" spans="7:10" ht="17.25">
      <c r="G400" s="109"/>
      <c r="J400" s="109"/>
    </row>
    <row r="401" spans="7:10" ht="17.25">
      <c r="G401" s="109"/>
      <c r="J401" s="109"/>
    </row>
    <row r="402" spans="7:10" ht="17.25">
      <c r="G402" s="109"/>
      <c r="J402" s="109"/>
    </row>
    <row r="403" spans="7:10" ht="17.25">
      <c r="G403" s="109"/>
      <c r="J403" s="109"/>
    </row>
    <row r="404" spans="7:10" ht="17.25">
      <c r="G404" s="109"/>
      <c r="J404" s="109"/>
    </row>
    <row r="405" spans="7:10" ht="17.25">
      <c r="G405" s="109"/>
      <c r="J405" s="109"/>
    </row>
    <row r="406" spans="7:10" ht="17.25">
      <c r="G406" s="109"/>
      <c r="J406" s="109"/>
    </row>
    <row r="407" spans="7:10" ht="17.25">
      <c r="G407" s="109"/>
      <c r="J407" s="109"/>
    </row>
    <row r="408" spans="7:10" ht="17.25">
      <c r="G408" s="109"/>
      <c r="J408" s="109"/>
    </row>
    <row r="409" spans="7:10" ht="17.25">
      <c r="G409" s="109"/>
      <c r="J409" s="109"/>
    </row>
    <row r="410" spans="7:10" ht="17.25">
      <c r="G410" s="109"/>
      <c r="J410" s="109"/>
    </row>
    <row r="411" spans="7:10" ht="17.25">
      <c r="G411" s="109"/>
      <c r="J411" s="109"/>
    </row>
    <row r="412" spans="7:10" ht="17.25">
      <c r="G412" s="109"/>
      <c r="J412" s="109"/>
    </row>
    <row r="413" spans="7:10" ht="17.25">
      <c r="G413" s="109"/>
      <c r="J413" s="109"/>
    </row>
    <row r="414" spans="7:10" ht="17.25">
      <c r="G414" s="109"/>
      <c r="J414" s="109"/>
    </row>
    <row r="415" spans="7:10" ht="17.25">
      <c r="G415" s="109"/>
      <c r="J415" s="109"/>
    </row>
    <row r="416" spans="7:10" ht="17.25">
      <c r="G416" s="109"/>
      <c r="J416" s="109"/>
    </row>
    <row r="417" spans="7:10" ht="17.25">
      <c r="G417" s="109"/>
      <c r="J417" s="109"/>
    </row>
    <row r="418" spans="7:10" ht="17.25">
      <c r="G418" s="109"/>
      <c r="J418" s="109"/>
    </row>
    <row r="419" spans="7:10" ht="17.25">
      <c r="G419" s="109"/>
      <c r="J419" s="109"/>
    </row>
    <row r="420" spans="7:10" ht="17.25">
      <c r="G420" s="109"/>
      <c r="J420" s="109"/>
    </row>
    <row r="421" spans="7:10" ht="17.25">
      <c r="G421" s="109"/>
      <c r="J421" s="109"/>
    </row>
    <row r="422" spans="7:10" ht="17.25">
      <c r="G422" s="109"/>
      <c r="J422" s="109"/>
    </row>
    <row r="423" spans="7:10" ht="17.25">
      <c r="G423" s="109"/>
      <c r="J423" s="109"/>
    </row>
    <row r="424" spans="7:10" ht="17.25">
      <c r="G424" s="109"/>
      <c r="J424" s="109"/>
    </row>
    <row r="425" spans="7:10" ht="17.25">
      <c r="G425" s="109"/>
      <c r="J425" s="109"/>
    </row>
    <row r="426" spans="7:10" ht="17.25">
      <c r="G426" s="109"/>
      <c r="J426" s="109"/>
    </row>
    <row r="427" spans="7:10" ht="17.25">
      <c r="G427" s="109"/>
      <c r="J427" s="109"/>
    </row>
    <row r="428" spans="7:10" ht="17.25">
      <c r="G428" s="109"/>
      <c r="J428" s="109"/>
    </row>
    <row r="429" spans="7:10" ht="17.25">
      <c r="G429" s="109"/>
      <c r="J429" s="109"/>
    </row>
    <row r="430" spans="7:10" ht="17.25">
      <c r="G430" s="109"/>
      <c r="J430" s="109"/>
    </row>
    <row r="431" spans="7:10" ht="17.25">
      <c r="G431" s="109"/>
      <c r="J431" s="109"/>
    </row>
    <row r="432" spans="7:10" ht="17.25">
      <c r="G432" s="109"/>
      <c r="J432" s="109"/>
    </row>
    <row r="433" spans="7:10" ht="17.25">
      <c r="G433" s="109"/>
      <c r="J433" s="109"/>
    </row>
    <row r="434" spans="7:10" ht="17.25">
      <c r="G434" s="109"/>
      <c r="J434" s="109"/>
    </row>
    <row r="435" spans="7:10" ht="17.25">
      <c r="G435" s="109"/>
      <c r="J435" s="109"/>
    </row>
    <row r="436" spans="7:10" ht="17.25">
      <c r="G436" s="109"/>
      <c r="J436" s="109"/>
    </row>
    <row r="437" spans="7:10" ht="17.25">
      <c r="G437" s="109"/>
      <c r="J437" s="109"/>
    </row>
    <row r="438" spans="7:10" ht="17.25">
      <c r="G438" s="109"/>
      <c r="J438" s="109"/>
    </row>
    <row r="439" spans="7:10" ht="17.25">
      <c r="G439" s="109"/>
      <c r="J439" s="109"/>
    </row>
    <row r="440" spans="7:10" ht="17.25">
      <c r="G440" s="109"/>
      <c r="J440" s="109"/>
    </row>
    <row r="441" spans="7:10" ht="17.25">
      <c r="G441" s="109"/>
      <c r="J441" s="109"/>
    </row>
    <row r="442" spans="7:10" ht="17.25">
      <c r="G442" s="109"/>
      <c r="J442" s="109"/>
    </row>
    <row r="443" spans="7:10" ht="17.25">
      <c r="G443" s="109"/>
      <c r="J443" s="109"/>
    </row>
    <row r="444" spans="7:10" ht="17.25">
      <c r="G444" s="109"/>
      <c r="J444" s="109"/>
    </row>
    <row r="445" spans="7:10" ht="17.25">
      <c r="G445" s="109"/>
      <c r="J445" s="109"/>
    </row>
    <row r="446" spans="7:10" ht="17.25">
      <c r="G446" s="109"/>
      <c r="J446" s="109"/>
    </row>
    <row r="447" spans="7:10" ht="17.25">
      <c r="G447" s="109"/>
      <c r="J447" s="109"/>
    </row>
    <row r="448" spans="7:10" ht="17.25">
      <c r="G448" s="109"/>
      <c r="J448" s="109"/>
    </row>
    <row r="449" spans="7:10" ht="17.25">
      <c r="G449" s="109"/>
      <c r="J449" s="109"/>
    </row>
    <row r="450" spans="7:10" ht="17.25">
      <c r="G450" s="109"/>
      <c r="J450" s="109"/>
    </row>
    <row r="451" spans="7:10" ht="17.25">
      <c r="G451" s="109"/>
      <c r="J451" s="109"/>
    </row>
    <row r="452" spans="7:10" ht="17.25">
      <c r="G452" s="109"/>
      <c r="J452" s="109"/>
    </row>
    <row r="453" spans="7:10" ht="17.25">
      <c r="G453" s="109"/>
      <c r="J453" s="109"/>
    </row>
    <row r="454" spans="7:10" ht="17.25">
      <c r="G454" s="109"/>
      <c r="J454" s="109"/>
    </row>
    <row r="455" spans="7:10" ht="17.25">
      <c r="G455" s="109"/>
      <c r="J455" s="109"/>
    </row>
    <row r="456" spans="7:10" ht="17.25">
      <c r="G456" s="109"/>
      <c r="J456" s="109"/>
    </row>
    <row r="457" spans="7:10" ht="17.25">
      <c r="G457" s="109"/>
      <c r="J457" s="109"/>
    </row>
    <row r="458" spans="7:10" ht="17.25">
      <c r="G458" s="109"/>
      <c r="J458" s="109"/>
    </row>
  </sheetData>
  <mergeCells count="4">
    <mergeCell ref="A4:E4"/>
    <mergeCell ref="A5:E5"/>
    <mergeCell ref="A6:E6"/>
    <mergeCell ref="D61:E6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8"/>
  <sheetViews>
    <sheetView workbookViewId="0" topLeftCell="A1">
      <selection activeCell="A160" sqref="A160"/>
    </sheetView>
  </sheetViews>
  <sheetFormatPr defaultColWidth="8.796875" defaultRowHeight="15"/>
  <cols>
    <col min="1" max="1" width="34.19921875" style="1" customWidth="1"/>
    <col min="2" max="2" width="13.5" style="1" customWidth="1"/>
    <col min="3" max="3" width="11.59765625" style="1" customWidth="1"/>
    <col min="4" max="4" width="13.5" style="1" customWidth="1"/>
    <col min="5" max="5" width="12.3984375" style="1" customWidth="1"/>
    <col min="6" max="6" width="7.3984375" style="1" customWidth="1"/>
    <col min="7" max="16384" width="9" style="1" customWidth="1"/>
  </cols>
  <sheetData>
    <row r="1" spans="1:5" ht="15.75">
      <c r="A1" s="7" t="s">
        <v>21</v>
      </c>
      <c r="E1" s="1" t="s">
        <v>314</v>
      </c>
    </row>
    <row r="3" spans="1:2" ht="20.25">
      <c r="A3" s="138" t="s">
        <v>315</v>
      </c>
      <c r="B3" s="139"/>
    </row>
    <row r="4" ht="15.75">
      <c r="B4" s="7" t="s">
        <v>316</v>
      </c>
    </row>
    <row r="5" ht="15.75">
      <c r="B5" s="7" t="s">
        <v>317</v>
      </c>
    </row>
    <row r="7" ht="24.75" customHeight="1">
      <c r="A7" s="7" t="s">
        <v>318</v>
      </c>
    </row>
    <row r="8" ht="24.75" customHeight="1">
      <c r="A8" s="140" t="s">
        <v>319</v>
      </c>
    </row>
    <row r="9" ht="24.75" customHeight="1">
      <c r="A9" s="140" t="s">
        <v>320</v>
      </c>
    </row>
    <row r="10" ht="24.75" customHeight="1">
      <c r="A10" s="140" t="s">
        <v>321</v>
      </c>
    </row>
    <row r="11" ht="24.75" customHeight="1">
      <c r="D11" s="1" t="s">
        <v>322</v>
      </c>
    </row>
    <row r="12" ht="24.75" customHeight="1">
      <c r="A12" s="140" t="s">
        <v>323</v>
      </c>
    </row>
    <row r="13" ht="24.75" customHeight="1">
      <c r="A13" s="7" t="s">
        <v>324</v>
      </c>
    </row>
    <row r="14" ht="24.75" customHeight="1">
      <c r="A14" s="140" t="s">
        <v>325</v>
      </c>
    </row>
    <row r="15" spans="1:3" ht="24.75" customHeight="1">
      <c r="A15" s="1" t="s">
        <v>326</v>
      </c>
      <c r="C15" s="1" t="s">
        <v>327</v>
      </c>
    </row>
    <row r="16" ht="24.75" customHeight="1">
      <c r="A16" s="140" t="s">
        <v>328</v>
      </c>
    </row>
    <row r="17" ht="24.75" customHeight="1">
      <c r="A17" s="140" t="s">
        <v>329</v>
      </c>
    </row>
    <row r="18" ht="24.75" customHeight="1">
      <c r="A18" s="140" t="s">
        <v>330</v>
      </c>
    </row>
    <row r="19" ht="24.75" customHeight="1">
      <c r="A19" s="1" t="s">
        <v>331</v>
      </c>
    </row>
    <row r="20" ht="24.75" customHeight="1">
      <c r="A20" s="1" t="s">
        <v>332</v>
      </c>
    </row>
    <row r="21" ht="24.75" customHeight="1">
      <c r="A21" s="1" t="s">
        <v>333</v>
      </c>
    </row>
    <row r="22" ht="24.75" customHeight="1">
      <c r="A22" s="1" t="s">
        <v>334</v>
      </c>
    </row>
    <row r="23" ht="24.75" customHeight="1">
      <c r="A23" s="140" t="s">
        <v>335</v>
      </c>
    </row>
    <row r="24" ht="24.75" customHeight="1">
      <c r="A24" s="1" t="s">
        <v>336</v>
      </c>
    </row>
    <row r="25" ht="24.75" customHeight="1">
      <c r="A25" s="1" t="s">
        <v>337</v>
      </c>
    </row>
    <row r="26" ht="24.75" customHeight="1">
      <c r="A26" s="1" t="s">
        <v>338</v>
      </c>
    </row>
    <row r="27" ht="24.75" customHeight="1">
      <c r="A27" s="140" t="s">
        <v>339</v>
      </c>
    </row>
    <row r="28" ht="24.75" customHeight="1"/>
    <row r="29" ht="24.75" customHeight="1"/>
    <row r="30" ht="24.75" customHeight="1">
      <c r="A30" s="7" t="s">
        <v>316</v>
      </c>
    </row>
    <row r="31" ht="24.75" customHeight="1">
      <c r="A31" s="140" t="s">
        <v>340</v>
      </c>
    </row>
    <row r="32" ht="24.75" customHeight="1"/>
    <row r="33" spans="1:4" ht="24.75" customHeight="1">
      <c r="A33" s="165" t="s">
        <v>341</v>
      </c>
      <c r="B33" s="165"/>
      <c r="C33" s="165"/>
      <c r="D33" s="62" t="s">
        <v>342</v>
      </c>
    </row>
    <row r="34" spans="1:4" ht="24.75" customHeight="1">
      <c r="A34" s="141" t="s">
        <v>343</v>
      </c>
      <c r="B34" s="142"/>
      <c r="C34" s="143"/>
      <c r="D34" s="144"/>
    </row>
    <row r="35" spans="1:4" ht="24.75" customHeight="1">
      <c r="A35" s="145" t="s">
        <v>344</v>
      </c>
      <c r="B35" s="146"/>
      <c r="C35" s="147"/>
      <c r="D35" s="148">
        <v>5107440062</v>
      </c>
    </row>
    <row r="36" spans="1:4" ht="24.75" customHeight="1">
      <c r="A36" s="145" t="s">
        <v>345</v>
      </c>
      <c r="B36" s="146"/>
      <c r="C36" s="147"/>
      <c r="D36" s="148">
        <v>329772436</v>
      </c>
    </row>
    <row r="37" spans="1:4" ht="24.75" customHeight="1">
      <c r="A37" s="145" t="s">
        <v>346</v>
      </c>
      <c r="B37" s="146"/>
      <c r="C37" s="147"/>
      <c r="D37" s="148">
        <v>1122522212</v>
      </c>
    </row>
    <row r="38" spans="1:4" ht="24.75" customHeight="1">
      <c r="A38" s="149" t="s">
        <v>347</v>
      </c>
      <c r="B38" s="150"/>
      <c r="C38" s="151"/>
      <c r="D38" s="152">
        <v>8513802190</v>
      </c>
    </row>
    <row r="39" spans="1:4" ht="24.75" customHeight="1">
      <c r="A39" s="102" t="s">
        <v>348</v>
      </c>
      <c r="B39" s="102"/>
      <c r="C39" s="102"/>
      <c r="D39" s="153">
        <f>SUM(D35:D38)</f>
        <v>15073536900</v>
      </c>
    </row>
    <row r="40" spans="1:4" ht="24.75" customHeight="1">
      <c r="A40" s="154"/>
      <c r="B40" s="154"/>
      <c r="C40" s="154"/>
      <c r="D40" s="153"/>
    </row>
    <row r="41" spans="1:4" ht="24.75" customHeight="1">
      <c r="A41" s="154"/>
      <c r="B41" s="154"/>
      <c r="C41" s="154"/>
      <c r="D41" s="153"/>
    </row>
    <row r="42" ht="24.75" customHeight="1"/>
    <row r="43" ht="24.75" customHeight="1">
      <c r="A43" s="7" t="s">
        <v>316</v>
      </c>
    </row>
    <row r="44" ht="24.75" customHeight="1">
      <c r="A44" s="140" t="s">
        <v>349</v>
      </c>
    </row>
    <row r="45" spans="1:5" ht="24.75" customHeight="1">
      <c r="A45" s="103" t="s">
        <v>233</v>
      </c>
      <c r="B45" s="103" t="s">
        <v>350</v>
      </c>
      <c r="C45" s="165" t="s">
        <v>351</v>
      </c>
      <c r="D45" s="165"/>
      <c r="E45" s="3"/>
    </row>
    <row r="46" spans="1:4" ht="24.75" customHeight="1">
      <c r="A46" s="196"/>
      <c r="B46" s="196"/>
      <c r="C46" s="156" t="s">
        <v>352</v>
      </c>
      <c r="D46" s="156" t="s">
        <v>353</v>
      </c>
    </row>
    <row r="47" spans="1:4" ht="24.75" customHeight="1">
      <c r="A47" s="141" t="s">
        <v>354</v>
      </c>
      <c r="B47" s="141"/>
      <c r="C47" s="157">
        <v>5107440062</v>
      </c>
      <c r="D47" s="158">
        <v>4926389712</v>
      </c>
    </row>
    <row r="48" spans="1:4" ht="24.75" customHeight="1">
      <c r="A48" s="145" t="s">
        <v>355</v>
      </c>
      <c r="B48" s="145"/>
      <c r="C48" s="159"/>
      <c r="D48" s="148"/>
    </row>
    <row r="49" spans="1:4" ht="24.75" customHeight="1">
      <c r="A49" s="145" t="s">
        <v>356</v>
      </c>
      <c r="B49" s="145"/>
      <c r="C49" s="159">
        <v>5107440062</v>
      </c>
      <c r="D49" s="148">
        <v>4926389712</v>
      </c>
    </row>
    <row r="50" spans="1:4" ht="24.75" customHeight="1">
      <c r="A50" s="145" t="s">
        <v>357</v>
      </c>
      <c r="B50" s="145"/>
      <c r="C50" s="159">
        <v>6498015</v>
      </c>
      <c r="D50" s="148">
        <v>6439725</v>
      </c>
    </row>
    <row r="51" spans="1:4" ht="24.75" customHeight="1">
      <c r="A51" s="145" t="s">
        <v>358</v>
      </c>
      <c r="B51" s="145"/>
      <c r="C51" s="159">
        <v>6498015</v>
      </c>
      <c r="D51" s="148">
        <v>6439725</v>
      </c>
    </row>
    <row r="52" spans="1:4" ht="24.75" customHeight="1">
      <c r="A52" s="145" t="s">
        <v>359</v>
      </c>
      <c r="B52" s="145"/>
      <c r="C52" s="159">
        <v>262</v>
      </c>
      <c r="D52" s="148">
        <v>255</v>
      </c>
    </row>
    <row r="53" spans="1:4" ht="24.75" customHeight="1">
      <c r="A53" s="149"/>
      <c r="B53" s="149"/>
      <c r="C53" s="149"/>
      <c r="D53" s="160"/>
    </row>
    <row r="54" ht="24.75" customHeight="1">
      <c r="A54" s="1" t="s">
        <v>360</v>
      </c>
    </row>
    <row r="55" ht="24.75" customHeight="1"/>
    <row r="56" ht="24.75" customHeight="1"/>
    <row r="57" ht="24.75" customHeight="1">
      <c r="A57" s="7" t="s">
        <v>316</v>
      </c>
    </row>
    <row r="58" ht="24.75" customHeight="1">
      <c r="A58" s="140" t="s">
        <v>361</v>
      </c>
    </row>
    <row r="59" ht="24.75" customHeight="1"/>
    <row r="60" spans="1:5" ht="34.5" customHeight="1">
      <c r="A60" s="155" t="s">
        <v>1</v>
      </c>
      <c r="B60" s="155" t="s">
        <v>362</v>
      </c>
      <c r="C60" s="161" t="s">
        <v>363</v>
      </c>
      <c r="D60" s="161" t="s">
        <v>364</v>
      </c>
      <c r="E60" s="155" t="s">
        <v>365</v>
      </c>
    </row>
    <row r="61" spans="1:5" ht="24.75" customHeight="1">
      <c r="A61" s="162" t="s">
        <v>366</v>
      </c>
      <c r="B61" s="166">
        <v>11385008054</v>
      </c>
      <c r="C61" s="144"/>
      <c r="D61" s="144"/>
      <c r="E61" s="166">
        <v>11385008054</v>
      </c>
    </row>
    <row r="62" spans="1:5" ht="24.75" customHeight="1">
      <c r="A62" s="167" t="s">
        <v>367</v>
      </c>
      <c r="B62" s="148">
        <v>11385008054</v>
      </c>
      <c r="C62" s="168"/>
      <c r="D62" s="168"/>
      <c r="E62" s="148">
        <v>11385008054</v>
      </c>
    </row>
    <row r="63" spans="1:5" ht="24.75" customHeight="1">
      <c r="A63" s="169" t="s">
        <v>368</v>
      </c>
      <c r="B63" s="170">
        <v>9536347904</v>
      </c>
      <c r="C63" s="168"/>
      <c r="D63" s="168"/>
      <c r="E63" s="170">
        <v>9536347904</v>
      </c>
    </row>
    <row r="64" spans="1:5" ht="24.75" customHeight="1">
      <c r="A64" s="167" t="s">
        <v>369</v>
      </c>
      <c r="B64" s="148">
        <v>8497506108</v>
      </c>
      <c r="C64" s="168"/>
      <c r="D64" s="168"/>
      <c r="E64" s="148">
        <v>8497506108</v>
      </c>
    </row>
    <row r="65" spans="1:5" ht="24.75" customHeight="1">
      <c r="A65" s="167" t="s">
        <v>370</v>
      </c>
      <c r="B65" s="148">
        <v>1038841796</v>
      </c>
      <c r="C65" s="168"/>
      <c r="D65" s="168"/>
      <c r="E65" s="148">
        <v>1038841796</v>
      </c>
    </row>
    <row r="66" spans="1:5" ht="24.75" customHeight="1">
      <c r="A66" s="169" t="s">
        <v>371</v>
      </c>
      <c r="B66" s="170">
        <v>1562435773</v>
      </c>
      <c r="C66" s="168"/>
      <c r="D66" s="170">
        <v>247300000</v>
      </c>
      <c r="E66" s="170">
        <v>1315135773</v>
      </c>
    </row>
    <row r="67" spans="1:5" ht="24.75" customHeight="1">
      <c r="A67" s="167" t="s">
        <v>372</v>
      </c>
      <c r="B67" s="148">
        <v>1562435773</v>
      </c>
      <c r="C67" s="168"/>
      <c r="D67" s="148">
        <v>247300000</v>
      </c>
      <c r="E67" s="148">
        <v>1315135773</v>
      </c>
    </row>
    <row r="68" spans="1:5" ht="24.75" customHeight="1">
      <c r="A68" s="171" t="s">
        <v>348</v>
      </c>
      <c r="B68" s="170">
        <v>22483791731</v>
      </c>
      <c r="C68" s="168"/>
      <c r="D68" s="170">
        <v>247300000</v>
      </c>
      <c r="E68" s="170">
        <v>22236491731</v>
      </c>
    </row>
    <row r="69" spans="1:5" ht="24.75" customHeight="1">
      <c r="A69" s="160"/>
      <c r="B69" s="152"/>
      <c r="C69" s="160"/>
      <c r="D69" s="160"/>
      <c r="E69" s="160"/>
    </row>
    <row r="70" ht="24.75" customHeight="1">
      <c r="A70" s="1" t="s">
        <v>360</v>
      </c>
    </row>
    <row r="71" ht="24.75" customHeight="1"/>
    <row r="72" ht="24.75" customHeight="1"/>
    <row r="73" ht="24.75" customHeight="1"/>
    <row r="74" ht="24.75" customHeight="1"/>
    <row r="75" ht="24.75" customHeight="1">
      <c r="A75" s="7" t="s">
        <v>316</v>
      </c>
    </row>
    <row r="76" ht="24.75" customHeight="1">
      <c r="A76" s="140" t="s">
        <v>373</v>
      </c>
    </row>
    <row r="77" ht="24.75" customHeight="1"/>
    <row r="78" spans="1:6" ht="34.5" customHeight="1">
      <c r="A78" s="155" t="s">
        <v>1</v>
      </c>
      <c r="B78" s="172" t="s">
        <v>374</v>
      </c>
      <c r="C78" s="172" t="s">
        <v>363</v>
      </c>
      <c r="D78" s="172" t="s">
        <v>364</v>
      </c>
      <c r="E78" s="172" t="s">
        <v>375</v>
      </c>
      <c r="F78" s="172" t="s">
        <v>376</v>
      </c>
    </row>
    <row r="79" spans="1:6" ht="24.75" customHeight="1">
      <c r="A79" s="173" t="s">
        <v>377</v>
      </c>
      <c r="B79" s="144"/>
      <c r="C79" s="144"/>
      <c r="D79" s="144"/>
      <c r="E79" s="174"/>
      <c r="F79" s="144"/>
    </row>
    <row r="80" spans="1:6" ht="24.75" customHeight="1">
      <c r="A80" s="168" t="s">
        <v>378</v>
      </c>
      <c r="B80" s="168"/>
      <c r="C80" s="168"/>
      <c r="D80" s="168"/>
      <c r="E80" s="175"/>
      <c r="F80" s="168"/>
    </row>
    <row r="81" spans="1:6" ht="24.75" customHeight="1">
      <c r="A81" s="168" t="s">
        <v>379</v>
      </c>
      <c r="B81" s="168"/>
      <c r="C81" s="168"/>
      <c r="D81" s="168"/>
      <c r="E81" s="175"/>
      <c r="F81" s="168"/>
    </row>
    <row r="82" spans="1:6" ht="24.75" customHeight="1">
      <c r="A82" s="176" t="s">
        <v>380</v>
      </c>
      <c r="B82" s="170">
        <v>7090734521</v>
      </c>
      <c r="C82" s="168"/>
      <c r="D82" s="168"/>
      <c r="E82" s="170">
        <v>7090734521</v>
      </c>
      <c r="F82" s="168"/>
    </row>
    <row r="83" spans="1:6" ht="24.75" customHeight="1">
      <c r="A83" s="168" t="s">
        <v>378</v>
      </c>
      <c r="B83" s="148"/>
      <c r="C83" s="168"/>
      <c r="D83" s="168"/>
      <c r="E83" s="175"/>
      <c r="F83" s="168"/>
    </row>
    <row r="84" spans="1:6" ht="24.75" customHeight="1">
      <c r="A84" s="168" t="s">
        <v>381</v>
      </c>
      <c r="B84" s="148">
        <v>6884611521</v>
      </c>
      <c r="C84" s="168"/>
      <c r="D84" s="168"/>
      <c r="E84" s="148">
        <v>6884611521</v>
      </c>
      <c r="F84" s="168"/>
    </row>
    <row r="85" spans="1:6" ht="24.75" customHeight="1">
      <c r="A85" s="168" t="s">
        <v>382</v>
      </c>
      <c r="B85" s="148">
        <v>206123000</v>
      </c>
      <c r="C85" s="168"/>
      <c r="D85" s="168"/>
      <c r="E85" s="148">
        <v>206123000</v>
      </c>
      <c r="F85" s="168"/>
    </row>
    <row r="86" spans="1:6" ht="24.75" customHeight="1">
      <c r="A86" s="171" t="s">
        <v>348</v>
      </c>
      <c r="B86" s="170">
        <v>7090734521</v>
      </c>
      <c r="C86" s="168"/>
      <c r="D86" s="168"/>
      <c r="E86" s="170">
        <v>7090734521</v>
      </c>
      <c r="F86" s="168"/>
    </row>
    <row r="87" spans="1:6" ht="24.75" customHeight="1">
      <c r="A87" s="160"/>
      <c r="B87" s="160"/>
      <c r="C87" s="160"/>
      <c r="D87" s="160"/>
      <c r="E87" s="177"/>
      <c r="F87" s="160"/>
    </row>
    <row r="88" ht="24.75" customHeight="1">
      <c r="A88" s="1" t="s">
        <v>360</v>
      </c>
    </row>
    <row r="89" ht="24.75" customHeight="1"/>
    <row r="90" ht="24.75" customHeight="1">
      <c r="A90" s="140" t="s">
        <v>383</v>
      </c>
    </row>
    <row r="91" spans="1:6" ht="34.5" customHeight="1">
      <c r="A91" s="155" t="s">
        <v>1</v>
      </c>
      <c r="B91" s="155" t="s">
        <v>384</v>
      </c>
      <c r="C91" s="172" t="s">
        <v>385</v>
      </c>
      <c r="D91" s="155" t="s">
        <v>386</v>
      </c>
      <c r="E91" s="172" t="s">
        <v>387</v>
      </c>
      <c r="F91" s="172" t="s">
        <v>388</v>
      </c>
    </row>
    <row r="92" spans="1:6" ht="24.75" customHeight="1">
      <c r="A92" s="162" t="s">
        <v>389</v>
      </c>
      <c r="B92" s="166">
        <v>39726944480</v>
      </c>
      <c r="C92" s="158"/>
      <c r="D92" s="166">
        <v>38128185317</v>
      </c>
      <c r="E92" s="144"/>
      <c r="F92" s="144"/>
    </row>
    <row r="93" spans="1:6" ht="24.75" customHeight="1">
      <c r="A93" s="168" t="s">
        <v>390</v>
      </c>
      <c r="B93" s="148">
        <v>13158695957</v>
      </c>
      <c r="C93" s="148"/>
      <c r="D93" s="148">
        <v>12250140833</v>
      </c>
      <c r="E93" s="168"/>
      <c r="F93" s="168"/>
    </row>
    <row r="94" spans="1:6" ht="24.75" customHeight="1">
      <c r="A94" s="168" t="s">
        <v>391</v>
      </c>
      <c r="B94" s="148">
        <v>529677487</v>
      </c>
      <c r="C94" s="148"/>
      <c r="D94" s="148">
        <v>2172506757</v>
      </c>
      <c r="E94" s="168"/>
      <c r="F94" s="168"/>
    </row>
    <row r="95" spans="1:6" ht="24.75" customHeight="1">
      <c r="A95" s="168" t="s">
        <v>392</v>
      </c>
      <c r="B95" s="148"/>
      <c r="C95" s="148"/>
      <c r="D95" s="148"/>
      <c r="E95" s="168"/>
      <c r="F95" s="168"/>
    </row>
    <row r="96" spans="1:6" ht="24.75" customHeight="1">
      <c r="A96" s="168" t="s">
        <v>393</v>
      </c>
      <c r="B96" s="148">
        <v>2062500000</v>
      </c>
      <c r="C96" s="148"/>
      <c r="D96" s="148">
        <v>2280945900</v>
      </c>
      <c r="E96" s="168"/>
      <c r="F96" s="168"/>
    </row>
    <row r="97" spans="1:6" ht="24.75" customHeight="1">
      <c r="A97" s="168" t="s">
        <v>394</v>
      </c>
      <c r="B97" s="148"/>
      <c r="C97" s="148"/>
      <c r="D97" s="148"/>
      <c r="E97" s="168"/>
      <c r="F97" s="168"/>
    </row>
    <row r="98" spans="1:6" ht="24.75" customHeight="1">
      <c r="A98" s="168" t="s">
        <v>395</v>
      </c>
      <c r="B98" s="148">
        <v>23976071036</v>
      </c>
      <c r="C98" s="148"/>
      <c r="D98" s="148">
        <v>21424591827</v>
      </c>
      <c r="E98" s="168"/>
      <c r="F98" s="168"/>
    </row>
    <row r="99" spans="1:6" ht="24.75" customHeight="1">
      <c r="A99" s="169" t="s">
        <v>396</v>
      </c>
      <c r="B99" s="170">
        <v>84741076240</v>
      </c>
      <c r="C99" s="148"/>
      <c r="D99" s="170">
        <v>125359013154</v>
      </c>
      <c r="E99" s="168"/>
      <c r="F99" s="168"/>
    </row>
    <row r="100" spans="1:6" ht="24.75" customHeight="1">
      <c r="A100" s="168" t="s">
        <v>397</v>
      </c>
      <c r="B100" s="148">
        <v>103507488</v>
      </c>
      <c r="C100" s="148"/>
      <c r="D100" s="148">
        <v>40124112673</v>
      </c>
      <c r="E100" s="168"/>
      <c r="F100" s="168"/>
    </row>
    <row r="101" spans="1:6" ht="24.75" customHeight="1">
      <c r="A101" s="168" t="s">
        <v>398</v>
      </c>
      <c r="B101" s="148"/>
      <c r="C101" s="148"/>
      <c r="D101" s="148">
        <v>40000000000</v>
      </c>
      <c r="E101" s="168"/>
      <c r="F101" s="168"/>
    </row>
    <row r="102" spans="1:6" ht="24.75" customHeight="1">
      <c r="A102" s="168" t="s">
        <v>399</v>
      </c>
      <c r="B102" s="148"/>
      <c r="C102" s="148"/>
      <c r="D102" s="148"/>
      <c r="E102" s="168"/>
      <c r="F102" s="168"/>
    </row>
    <row r="103" spans="1:6" ht="24.75" customHeight="1">
      <c r="A103" s="168" t="s">
        <v>400</v>
      </c>
      <c r="B103" s="148">
        <v>103507488</v>
      </c>
      <c r="C103" s="148"/>
      <c r="D103" s="148">
        <v>124112673</v>
      </c>
      <c r="E103" s="168"/>
      <c r="F103" s="168"/>
    </row>
    <row r="104" spans="1:6" ht="24.75" customHeight="1">
      <c r="A104" s="168" t="s">
        <v>401</v>
      </c>
      <c r="B104" s="148">
        <v>84637568752</v>
      </c>
      <c r="C104" s="148"/>
      <c r="D104" s="148">
        <v>85234900481</v>
      </c>
      <c r="E104" s="168"/>
      <c r="F104" s="168"/>
    </row>
    <row r="105" spans="1:6" ht="24.75" customHeight="1">
      <c r="A105" s="168" t="s">
        <v>402</v>
      </c>
      <c r="B105" s="148"/>
      <c r="C105" s="148"/>
      <c r="D105" s="148"/>
      <c r="E105" s="168"/>
      <c r="F105" s="168"/>
    </row>
    <row r="106" spans="1:6" ht="24.75" customHeight="1">
      <c r="A106" s="168" t="s">
        <v>403</v>
      </c>
      <c r="B106" s="148">
        <v>24039994344</v>
      </c>
      <c r="C106" s="148"/>
      <c r="D106" s="148">
        <v>35342569930</v>
      </c>
      <c r="E106" s="168"/>
      <c r="F106" s="168"/>
    </row>
    <row r="107" spans="1:6" ht="24.75" customHeight="1">
      <c r="A107" s="168" t="s">
        <v>404</v>
      </c>
      <c r="B107" s="148">
        <v>24042031416</v>
      </c>
      <c r="C107" s="148"/>
      <c r="D107" s="148">
        <v>11872462568</v>
      </c>
      <c r="E107" s="168"/>
      <c r="F107" s="168"/>
    </row>
    <row r="108" spans="1:6" ht="24.75" customHeight="1">
      <c r="A108" s="168" t="s">
        <v>405</v>
      </c>
      <c r="B108" s="148"/>
      <c r="C108" s="148"/>
      <c r="D108" s="148"/>
      <c r="E108" s="168"/>
      <c r="F108" s="168"/>
    </row>
    <row r="109" spans="1:6" ht="24.75" customHeight="1">
      <c r="A109" s="168" t="s">
        <v>406</v>
      </c>
      <c r="B109" s="148">
        <v>9068170823</v>
      </c>
      <c r="C109" s="148"/>
      <c r="D109" s="148">
        <v>10073604490</v>
      </c>
      <c r="E109" s="168"/>
      <c r="F109" s="168"/>
    </row>
    <row r="110" spans="1:6" ht="24.75" customHeight="1">
      <c r="A110" s="168" t="s">
        <v>407</v>
      </c>
      <c r="B110" s="148">
        <v>1627555140</v>
      </c>
      <c r="C110" s="148"/>
      <c r="D110" s="148">
        <v>1275461475</v>
      </c>
      <c r="E110" s="168"/>
      <c r="F110" s="168"/>
    </row>
    <row r="111" spans="1:6" ht="24.75" customHeight="1">
      <c r="A111" s="168" t="s">
        <v>408</v>
      </c>
      <c r="B111" s="148"/>
      <c r="C111" s="148"/>
      <c r="D111" s="148"/>
      <c r="E111" s="168"/>
      <c r="F111" s="168"/>
    </row>
    <row r="112" spans="1:6" ht="24.75" customHeight="1">
      <c r="A112" s="168" t="s">
        <v>409</v>
      </c>
      <c r="B112" s="148"/>
      <c r="C112" s="148"/>
      <c r="D112" s="148"/>
      <c r="E112" s="168"/>
      <c r="F112" s="168"/>
    </row>
    <row r="113" spans="1:6" ht="24.75" customHeight="1">
      <c r="A113" s="168" t="s">
        <v>400</v>
      </c>
      <c r="B113" s="148">
        <v>25859817029</v>
      </c>
      <c r="C113" s="148"/>
      <c r="D113" s="148">
        <v>26670802018</v>
      </c>
      <c r="E113" s="168"/>
      <c r="F113" s="168"/>
    </row>
    <row r="114" spans="1:6" ht="24.75" customHeight="1">
      <c r="A114" s="160"/>
      <c r="B114" s="152"/>
      <c r="C114" s="152"/>
      <c r="D114" s="152"/>
      <c r="E114" s="160"/>
      <c r="F114" s="160"/>
    </row>
    <row r="115" ht="24.75" customHeight="1">
      <c r="A115" s="1" t="s">
        <v>410</v>
      </c>
    </row>
    <row r="116" ht="24.75" customHeight="1">
      <c r="A116" s="178" t="s">
        <v>411</v>
      </c>
    </row>
    <row r="117" ht="24.75" customHeight="1">
      <c r="A117" s="178" t="s">
        <v>412</v>
      </c>
    </row>
    <row r="118" ht="24.75" customHeight="1">
      <c r="A118" s="178" t="s">
        <v>413</v>
      </c>
    </row>
    <row r="119" ht="24.75" customHeight="1"/>
    <row r="120" ht="24.75" customHeight="1">
      <c r="A120" s="7" t="s">
        <v>316</v>
      </c>
    </row>
    <row r="121" ht="24.75" customHeight="1">
      <c r="A121" s="140" t="s">
        <v>414</v>
      </c>
    </row>
    <row r="122" ht="24.75" customHeight="1"/>
    <row r="123" spans="1:4" ht="24.75" customHeight="1">
      <c r="A123" s="62" t="s">
        <v>1</v>
      </c>
      <c r="B123" s="62" t="s">
        <v>415</v>
      </c>
      <c r="C123" s="62" t="s">
        <v>416</v>
      </c>
      <c r="D123" s="62" t="s">
        <v>353</v>
      </c>
    </row>
    <row r="124" spans="1:4" ht="24.75" customHeight="1">
      <c r="A124" s="179" t="s">
        <v>417</v>
      </c>
      <c r="B124" s="144"/>
      <c r="C124" s="144"/>
      <c r="D124" s="144"/>
    </row>
    <row r="125" spans="1:4" ht="24.75" customHeight="1">
      <c r="A125" s="175" t="s">
        <v>418</v>
      </c>
      <c r="B125" s="171"/>
      <c r="C125" s="168"/>
      <c r="D125" s="168"/>
    </row>
    <row r="126" spans="1:4" ht="24.75" customHeight="1">
      <c r="A126" s="175" t="s">
        <v>419</v>
      </c>
      <c r="B126" s="180" t="s">
        <v>420</v>
      </c>
      <c r="C126" s="181">
        <v>17.48</v>
      </c>
      <c r="D126" s="181">
        <v>24.16</v>
      </c>
    </row>
    <row r="127" spans="1:4" ht="24.75" customHeight="1">
      <c r="A127" s="175" t="s">
        <v>421</v>
      </c>
      <c r="B127" s="180" t="s">
        <v>420</v>
      </c>
      <c r="C127" s="181">
        <v>44.73</v>
      </c>
      <c r="D127" s="181">
        <v>71.61</v>
      </c>
    </row>
    <row r="128" spans="1:4" ht="24.75" customHeight="1">
      <c r="A128" s="175" t="s">
        <v>422</v>
      </c>
      <c r="B128" s="171"/>
      <c r="C128" s="181"/>
      <c r="D128" s="181"/>
    </row>
    <row r="129" spans="1:4" ht="24.75" customHeight="1">
      <c r="A129" s="175" t="s">
        <v>423</v>
      </c>
      <c r="B129" s="180" t="s">
        <v>420</v>
      </c>
      <c r="C129" s="181">
        <v>82.39</v>
      </c>
      <c r="D129" s="181">
        <v>77.02</v>
      </c>
    </row>
    <row r="130" spans="1:4" ht="24.75" customHeight="1">
      <c r="A130" s="175" t="s">
        <v>424</v>
      </c>
      <c r="B130" s="180" t="s">
        <v>420</v>
      </c>
      <c r="C130" s="181">
        <v>17.61</v>
      </c>
      <c r="D130" s="181">
        <v>22.97</v>
      </c>
    </row>
    <row r="131" spans="1:4" ht="24.75" customHeight="1">
      <c r="A131" s="169" t="s">
        <v>425</v>
      </c>
      <c r="B131" s="171"/>
      <c r="C131" s="181"/>
      <c r="D131" s="181"/>
    </row>
    <row r="132" spans="1:4" ht="24.75" customHeight="1">
      <c r="A132" s="175" t="s">
        <v>426</v>
      </c>
      <c r="B132" s="180" t="s">
        <v>427</v>
      </c>
      <c r="C132" s="181"/>
      <c r="D132" s="181"/>
    </row>
    <row r="133" spans="1:4" ht="24.75" customHeight="1">
      <c r="A133" s="175" t="s">
        <v>428</v>
      </c>
      <c r="B133" s="180" t="s">
        <v>427</v>
      </c>
      <c r="C133" s="181">
        <v>0.54</v>
      </c>
      <c r="D133" s="181">
        <v>0.93</v>
      </c>
    </row>
    <row r="134" spans="1:4" ht="24.75" customHeight="1">
      <c r="A134" s="175" t="s">
        <v>429</v>
      </c>
      <c r="B134" s="180" t="s">
        <v>427</v>
      </c>
      <c r="C134" s="181">
        <v>0.24</v>
      </c>
      <c r="D134" s="181">
        <v>0.5</v>
      </c>
    </row>
    <row r="135" spans="1:4" ht="24.75" customHeight="1">
      <c r="A135" s="175" t="s">
        <v>430</v>
      </c>
      <c r="B135" s="180" t="s">
        <v>427</v>
      </c>
      <c r="C135" s="181"/>
      <c r="D135" s="181"/>
    </row>
    <row r="136" spans="1:4" ht="24.75" customHeight="1">
      <c r="A136" s="169" t="s">
        <v>431</v>
      </c>
      <c r="B136" s="171"/>
      <c r="C136" s="181"/>
      <c r="D136" s="181"/>
    </row>
    <row r="137" spans="1:4" ht="24.75" customHeight="1">
      <c r="A137" s="175" t="s">
        <v>432</v>
      </c>
      <c r="B137" s="171"/>
      <c r="C137" s="181"/>
      <c r="D137" s="181"/>
    </row>
    <row r="138" spans="1:4" ht="24.75" customHeight="1">
      <c r="A138" s="175" t="s">
        <v>433</v>
      </c>
      <c r="B138" s="180" t="s">
        <v>420</v>
      </c>
      <c r="C138" s="181">
        <v>11.97</v>
      </c>
      <c r="D138" s="181">
        <v>16.64</v>
      </c>
    </row>
    <row r="139" spans="1:4" ht="24.75" customHeight="1">
      <c r="A139" s="175" t="s">
        <v>433</v>
      </c>
      <c r="B139" s="180" t="s">
        <v>420</v>
      </c>
      <c r="C139" s="181">
        <v>10.3</v>
      </c>
      <c r="D139" s="181">
        <v>14.31</v>
      </c>
    </row>
    <row r="140" spans="1:4" ht="24.75" customHeight="1">
      <c r="A140" s="175" t="s">
        <v>434</v>
      </c>
      <c r="B140" s="180"/>
      <c r="C140" s="181"/>
      <c r="D140" s="181"/>
    </row>
    <row r="141" spans="1:4" ht="24.75" customHeight="1">
      <c r="A141" s="175" t="s">
        <v>435</v>
      </c>
      <c r="B141" s="180" t="s">
        <v>420</v>
      </c>
      <c r="C141" s="181">
        <v>1.34</v>
      </c>
      <c r="D141" s="181">
        <v>2.48</v>
      </c>
    </row>
    <row r="142" spans="1:4" ht="24.75" customHeight="1">
      <c r="A142" s="175" t="s">
        <v>436</v>
      </c>
      <c r="B142" s="180" t="s">
        <v>420</v>
      </c>
      <c r="C142" s="181">
        <v>1.15</v>
      </c>
      <c r="D142" s="181">
        <v>2.13</v>
      </c>
    </row>
    <row r="143" spans="1:4" ht="24.75" customHeight="1">
      <c r="A143" s="175" t="s">
        <v>437</v>
      </c>
      <c r="B143" s="180" t="s">
        <v>420</v>
      </c>
      <c r="C143" s="181">
        <v>6.54</v>
      </c>
      <c r="D143" s="181">
        <v>9.29</v>
      </c>
    </row>
    <row r="144" spans="1:4" ht="24.75" customHeight="1">
      <c r="A144" s="177" t="s">
        <v>438</v>
      </c>
      <c r="B144" s="182" t="s">
        <v>420</v>
      </c>
      <c r="C144" s="183">
        <v>15.4</v>
      </c>
      <c r="D144" s="183">
        <v>20.64</v>
      </c>
    </row>
    <row r="145" spans="1:2" ht="15.75">
      <c r="A145" s="3"/>
      <c r="B145" s="184"/>
    </row>
    <row r="146" spans="1:2" ht="15.75">
      <c r="A146" s="3"/>
      <c r="B146" s="184"/>
    </row>
    <row r="147" spans="1:5" ht="17.25">
      <c r="A147" s="185"/>
      <c r="B147" s="186"/>
      <c r="C147" s="163" t="s">
        <v>439</v>
      </c>
      <c r="D147" s="163"/>
      <c r="E147" s="163"/>
    </row>
    <row r="148" spans="1:5" ht="18.75">
      <c r="A148" s="187"/>
      <c r="B148" s="188" t="s">
        <v>440</v>
      </c>
      <c r="C148" s="164" t="s">
        <v>441</v>
      </c>
      <c r="D148" s="164"/>
      <c r="E148" s="164"/>
    </row>
  </sheetData>
  <mergeCells count="7">
    <mergeCell ref="C147:E147"/>
    <mergeCell ref="C148:E148"/>
    <mergeCell ref="A33:C33"/>
    <mergeCell ref="A39:C39"/>
    <mergeCell ref="A45:A46"/>
    <mergeCell ref="B45:B46"/>
    <mergeCell ref="C45:D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Acc_m9</dc:creator>
  <cp:keywords/>
  <dc:description/>
  <cp:lastModifiedBy>vyvh</cp:lastModifiedBy>
  <cp:lastPrinted>2007-07-25T07:42:18Z</cp:lastPrinted>
  <dcterms:created xsi:type="dcterms:W3CDTF">2007-01-25T04:27:06Z</dcterms:created>
  <dcterms:modified xsi:type="dcterms:W3CDTF">2007-07-25T10:29:33Z</dcterms:modified>
  <cp:category/>
  <cp:version/>
  <cp:contentType/>
  <cp:contentStatus/>
</cp:coreProperties>
</file>